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le.smith\Documents\"/>
    </mc:Choice>
  </mc:AlternateContent>
  <xr:revisionPtr revIDLastSave="0" documentId="8_{183635A4-EF6C-4BD2-8DDA-F6AFAF72C4E9}" xr6:coauthVersionLast="47" xr6:coauthVersionMax="47" xr10:uidLastSave="{00000000-0000-0000-0000-000000000000}"/>
  <bookViews>
    <workbookView xWindow="-103" yWindow="-103" windowWidth="16663" windowHeight="8863" firstSheet="3" activeTab="8" xr2:uid="{00000000-000D-0000-FFFF-FFFF00000000}"/>
  </bookViews>
  <sheets>
    <sheet name="Sheet1" sheetId="1" state="hidden" r:id="rId1"/>
    <sheet name="Sheet2" sheetId="2" state="hidden" r:id="rId2"/>
    <sheet name="HIRING" sheetId="3" r:id="rId3"/>
    <sheet name=" SAMPLE1" sheetId="10" r:id="rId4"/>
    <sheet name="PROMOTION" sheetId="4" r:id="rId5"/>
    <sheet name="SAMPLE2" sheetId="11" r:id="rId6"/>
    <sheet name="DEMOTION" sheetId="9" r:id="rId7"/>
    <sheet name=" SAMPLE3" sheetId="12" r:id="rId8"/>
    <sheet name="TRAINING" sheetId="5" r:id="rId9"/>
    <sheet name=" SAMPLE4" sheetId="13" r:id="rId10"/>
    <sheet name="MINORITY WORKFORCE ANALYSIS" sheetId="7" r:id="rId11"/>
    <sheet name="SAMPLE5" sheetId="14" r:id="rId12"/>
    <sheet name="OVERALL COMPARISON" sheetId="6" r:id="rId13"/>
    <sheet name=" SAMPLE6" sheetId="15" r:id="rId14"/>
  </sheets>
  <definedNames>
    <definedName name="_xlnm.Print_Area" localSheetId="0">Sheet1!$A$1:$I$70</definedName>
    <definedName name="_xlnm.Print_Titles" localSheetId="0">Sheet1!$1:$10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9" l="1"/>
  <c r="D21" i="9"/>
  <c r="D16" i="9"/>
  <c r="D15" i="9"/>
  <c r="D5" i="9"/>
  <c r="D6" i="9"/>
  <c r="D7" i="9"/>
  <c r="D8" i="9"/>
  <c r="D9" i="9"/>
  <c r="D10" i="9"/>
  <c r="D4" i="9"/>
  <c r="D10" i="10"/>
  <c r="D22" i="3"/>
  <c r="D21" i="3"/>
  <c r="D16" i="3"/>
  <c r="D15" i="3"/>
  <c r="D5" i="3"/>
  <c r="D6" i="3"/>
  <c r="D7" i="3"/>
  <c r="D8" i="3"/>
  <c r="D9" i="3"/>
  <c r="D10" i="3"/>
  <c r="D4" i="3"/>
  <c r="D16" i="13"/>
  <c r="D15" i="13"/>
  <c r="D22" i="12"/>
  <c r="D21" i="12"/>
  <c r="S14" i="14"/>
  <c r="D22" i="13"/>
  <c r="D21" i="13"/>
  <c r="D22" i="5"/>
  <c r="D21" i="5"/>
  <c r="D16" i="5"/>
  <c r="D15" i="5"/>
  <c r="D5" i="5"/>
  <c r="D6" i="5"/>
  <c r="D7" i="5"/>
  <c r="D8" i="5"/>
  <c r="D9" i="5"/>
  <c r="D10" i="5"/>
  <c r="D4" i="5"/>
  <c r="D16" i="12"/>
  <c r="D15" i="12"/>
  <c r="D5" i="12"/>
  <c r="D6" i="12"/>
  <c r="D7" i="12"/>
  <c r="D8" i="12"/>
  <c r="D9" i="12"/>
  <c r="D10" i="12"/>
  <c r="D4" i="12"/>
  <c r="C8" i="6"/>
  <c r="C9" i="6"/>
  <c r="C10" i="6"/>
  <c r="C11" i="6"/>
  <c r="C12" i="6"/>
  <c r="C13" i="6"/>
  <c r="C14" i="6"/>
  <c r="C15" i="6"/>
  <c r="E29" i="15"/>
  <c r="B29" i="15"/>
  <c r="D27" i="15"/>
  <c r="C27" i="15"/>
  <c r="D26" i="15"/>
  <c r="D29" i="15" s="1"/>
  <c r="C26" i="15"/>
  <c r="C29" i="15" s="1"/>
  <c r="D25" i="15"/>
  <c r="C25" i="15"/>
  <c r="E23" i="15"/>
  <c r="B23" i="15"/>
  <c r="D21" i="15"/>
  <c r="C21" i="15"/>
  <c r="D20" i="15"/>
  <c r="C20" i="15"/>
  <c r="D19" i="15"/>
  <c r="C19" i="15"/>
  <c r="E17" i="15"/>
  <c r="B17" i="15"/>
  <c r="D15" i="15"/>
  <c r="C15" i="15"/>
  <c r="D14" i="15"/>
  <c r="C14" i="15"/>
  <c r="D13" i="15"/>
  <c r="C13" i="15"/>
  <c r="D12" i="15"/>
  <c r="C12" i="15"/>
  <c r="D11" i="15"/>
  <c r="C11" i="15"/>
  <c r="D10" i="15"/>
  <c r="C10" i="15"/>
  <c r="D9" i="15"/>
  <c r="C9" i="15"/>
  <c r="D8" i="15"/>
  <c r="C8" i="15"/>
  <c r="D16" i="4"/>
  <c r="D15" i="4"/>
  <c r="D5" i="4"/>
  <c r="D6" i="4"/>
  <c r="D7" i="4"/>
  <c r="D8" i="4"/>
  <c r="D9" i="4"/>
  <c r="D10" i="4"/>
  <c r="D4" i="4"/>
  <c r="D22" i="10"/>
  <c r="D21" i="10"/>
  <c r="C23" i="15" l="1"/>
  <c r="D23" i="15"/>
  <c r="D17" i="15"/>
  <c r="C17" i="15"/>
  <c r="D16" i="10"/>
  <c r="C24" i="11"/>
  <c r="B24" i="11"/>
  <c r="E22" i="11"/>
  <c r="D22" i="11"/>
  <c r="E21" i="11"/>
  <c r="D21" i="11"/>
  <c r="D24" i="11" s="1"/>
  <c r="C18" i="11"/>
  <c r="B18" i="11"/>
  <c r="E16" i="11"/>
  <c r="D16" i="11"/>
  <c r="E15" i="11"/>
  <c r="F15" i="11" s="1"/>
  <c r="D15" i="11"/>
  <c r="C12" i="11"/>
  <c r="B12" i="11"/>
  <c r="E10" i="11"/>
  <c r="D10" i="11"/>
  <c r="E9" i="11"/>
  <c r="D9" i="11"/>
  <c r="E8" i="11"/>
  <c r="D8" i="11"/>
  <c r="E7" i="11"/>
  <c r="D7" i="11"/>
  <c r="E6" i="11"/>
  <c r="D6" i="11"/>
  <c r="E5" i="11"/>
  <c r="D5" i="11"/>
  <c r="E4" i="11"/>
  <c r="D4" i="11"/>
  <c r="C24" i="12"/>
  <c r="B24" i="12"/>
  <c r="E22" i="12"/>
  <c r="E21" i="12"/>
  <c r="D24" i="12"/>
  <c r="C18" i="12"/>
  <c r="B18" i="12"/>
  <c r="E16" i="12"/>
  <c r="E15" i="12"/>
  <c r="D18" i="12"/>
  <c r="C12" i="12"/>
  <c r="B12" i="12"/>
  <c r="E10" i="12"/>
  <c r="E9" i="12"/>
  <c r="E8" i="12"/>
  <c r="E7" i="12"/>
  <c r="E6" i="12"/>
  <c r="D12" i="12"/>
  <c r="E5" i="12"/>
  <c r="E4" i="12"/>
  <c r="D24" i="10"/>
  <c r="C24" i="10"/>
  <c r="B24" i="10"/>
  <c r="E22" i="10"/>
  <c r="E21" i="10"/>
  <c r="F21" i="10" s="1"/>
  <c r="C18" i="10"/>
  <c r="B18" i="10"/>
  <c r="E16" i="10"/>
  <c r="E15" i="10"/>
  <c r="D15" i="10"/>
  <c r="C12" i="10"/>
  <c r="B12" i="10"/>
  <c r="E10" i="10"/>
  <c r="E9" i="10"/>
  <c r="D9" i="10"/>
  <c r="E8" i="10"/>
  <c r="D8" i="10"/>
  <c r="E7" i="10"/>
  <c r="D7" i="10"/>
  <c r="E6" i="10"/>
  <c r="D6" i="10"/>
  <c r="E5" i="10"/>
  <c r="D5" i="10"/>
  <c r="E4" i="10"/>
  <c r="F4" i="10" s="1"/>
  <c r="D4" i="10"/>
  <c r="D24" i="13"/>
  <c r="C24" i="13"/>
  <c r="B24" i="13"/>
  <c r="E22" i="13"/>
  <c r="E21" i="13"/>
  <c r="F21" i="13" s="1"/>
  <c r="C18" i="13"/>
  <c r="B18" i="13"/>
  <c r="E16" i="13"/>
  <c r="F15" i="13"/>
  <c r="E15" i="13"/>
  <c r="D18" i="13"/>
  <c r="C12" i="13"/>
  <c r="B12" i="13"/>
  <c r="E10" i="13"/>
  <c r="D10" i="13"/>
  <c r="E9" i="13"/>
  <c r="D9" i="13"/>
  <c r="E8" i="13"/>
  <c r="D8" i="13"/>
  <c r="E7" i="13"/>
  <c r="F7" i="13" s="1"/>
  <c r="D7" i="13"/>
  <c r="E6" i="13"/>
  <c r="F6" i="13" s="1"/>
  <c r="D6" i="13"/>
  <c r="E5" i="13"/>
  <c r="D5" i="13"/>
  <c r="E4" i="13"/>
  <c r="F4" i="13" s="1"/>
  <c r="D4" i="13"/>
  <c r="R131" i="14"/>
  <c r="Q131" i="14"/>
  <c r="P131" i="14"/>
  <c r="O131" i="14"/>
  <c r="N131" i="14"/>
  <c r="M131" i="14"/>
  <c r="L131" i="14"/>
  <c r="K131" i="14"/>
  <c r="J131" i="14"/>
  <c r="I131" i="14"/>
  <c r="H131" i="14"/>
  <c r="G131" i="14"/>
  <c r="F131" i="14"/>
  <c r="E131" i="14"/>
  <c r="D131" i="14"/>
  <c r="S130" i="14"/>
  <c r="S129" i="14"/>
  <c r="S128" i="14"/>
  <c r="S127" i="14"/>
  <c r="S126" i="14"/>
  <c r="S125" i="14"/>
  <c r="S124" i="14"/>
  <c r="S123" i="14"/>
  <c r="S122" i="14"/>
  <c r="S121" i="14"/>
  <c r="S120" i="14"/>
  <c r="S119" i="14"/>
  <c r="S118" i="14"/>
  <c r="S117" i="14"/>
  <c r="S116" i="14"/>
  <c r="S115" i="14"/>
  <c r="R97" i="14"/>
  <c r="Q97" i="14"/>
  <c r="P97" i="14"/>
  <c r="O97" i="14"/>
  <c r="N97" i="14"/>
  <c r="M97" i="14"/>
  <c r="L97" i="14"/>
  <c r="K97" i="14"/>
  <c r="J97" i="14"/>
  <c r="I97" i="14"/>
  <c r="H97" i="14"/>
  <c r="G97" i="14"/>
  <c r="F97" i="14"/>
  <c r="E97" i="14"/>
  <c r="D97" i="14"/>
  <c r="S96" i="14"/>
  <c r="S95" i="14"/>
  <c r="S94" i="14"/>
  <c r="S93" i="14"/>
  <c r="S92" i="14"/>
  <c r="S91" i="14"/>
  <c r="S90" i="14"/>
  <c r="S89" i="14"/>
  <c r="S88" i="14"/>
  <c r="S87" i="14"/>
  <c r="S86" i="14"/>
  <c r="S85" i="14"/>
  <c r="S84" i="14"/>
  <c r="S83" i="14"/>
  <c r="S82" i="14"/>
  <c r="S81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D63" i="14"/>
  <c r="S62" i="14"/>
  <c r="S61" i="14"/>
  <c r="S60" i="14"/>
  <c r="S59" i="14"/>
  <c r="S58" i="14"/>
  <c r="S57" i="14"/>
  <c r="S56" i="14"/>
  <c r="S55" i="14"/>
  <c r="S54" i="14"/>
  <c r="S53" i="14"/>
  <c r="S52" i="14"/>
  <c r="S51" i="14"/>
  <c r="S50" i="14"/>
  <c r="S49" i="14"/>
  <c r="S48" i="14"/>
  <c r="S47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S28" i="14"/>
  <c r="S27" i="14"/>
  <c r="S26" i="14"/>
  <c r="S25" i="14"/>
  <c r="S24" i="14"/>
  <c r="S23" i="14"/>
  <c r="S22" i="14"/>
  <c r="S21" i="14"/>
  <c r="S20" i="14"/>
  <c r="S19" i="14"/>
  <c r="S18" i="14"/>
  <c r="S17" i="14"/>
  <c r="S16" i="14"/>
  <c r="S15" i="14"/>
  <c r="S13" i="14"/>
  <c r="D26" i="6"/>
  <c r="D29" i="6" s="1"/>
  <c r="D27" i="6"/>
  <c r="D25" i="6"/>
  <c r="C26" i="6"/>
  <c r="C29" i="6" s="1"/>
  <c r="C27" i="6"/>
  <c r="C25" i="6"/>
  <c r="C20" i="6"/>
  <c r="C21" i="6"/>
  <c r="D20" i="6"/>
  <c r="D23" i="6" s="1"/>
  <c r="D21" i="6"/>
  <c r="C19" i="6"/>
  <c r="D19" i="6"/>
  <c r="E17" i="6"/>
  <c r="B17" i="6"/>
  <c r="E23" i="6"/>
  <c r="E29" i="6"/>
  <c r="B29" i="6"/>
  <c r="C24" i="5"/>
  <c r="D24" i="5"/>
  <c r="B24" i="5"/>
  <c r="C12" i="9"/>
  <c r="B12" i="9"/>
  <c r="C18" i="9"/>
  <c r="B18" i="9"/>
  <c r="C24" i="9"/>
  <c r="D24" i="9"/>
  <c r="B24" i="9"/>
  <c r="E22" i="9"/>
  <c r="E21" i="9"/>
  <c r="E22" i="4"/>
  <c r="E21" i="4"/>
  <c r="E24" i="4" s="1"/>
  <c r="C24" i="4"/>
  <c r="B24" i="4"/>
  <c r="C18" i="4"/>
  <c r="B18" i="4"/>
  <c r="F21" i="4"/>
  <c r="F24" i="4" s="1"/>
  <c r="C12" i="4"/>
  <c r="B12" i="4"/>
  <c r="C12" i="3"/>
  <c r="C18" i="3"/>
  <c r="B18" i="3"/>
  <c r="C24" i="3"/>
  <c r="D24" i="3"/>
  <c r="B24" i="3"/>
  <c r="C12" i="5"/>
  <c r="D12" i="5"/>
  <c r="B12" i="5"/>
  <c r="C18" i="5"/>
  <c r="D18" i="5"/>
  <c r="B18" i="5"/>
  <c r="E16" i="9"/>
  <c r="E15" i="9"/>
  <c r="E18" i="9" s="1"/>
  <c r="D18" i="9"/>
  <c r="E10" i="9"/>
  <c r="E9" i="9"/>
  <c r="E8" i="9"/>
  <c r="E7" i="9"/>
  <c r="E6" i="9"/>
  <c r="E5" i="9"/>
  <c r="E4" i="9"/>
  <c r="E12" i="9" s="1"/>
  <c r="D12" i="9"/>
  <c r="B12" i="3"/>
  <c r="B23" i="6"/>
  <c r="D9" i="6"/>
  <c r="D10" i="6"/>
  <c r="D11" i="6"/>
  <c r="D12" i="6"/>
  <c r="D13" i="6"/>
  <c r="D14" i="6"/>
  <c r="D15" i="6"/>
  <c r="D8" i="6"/>
  <c r="S13" i="7"/>
  <c r="E22" i="3"/>
  <c r="E21" i="3"/>
  <c r="F21" i="3" s="1"/>
  <c r="F24" i="3" s="1"/>
  <c r="E16" i="5"/>
  <c r="E22" i="5"/>
  <c r="E21" i="5"/>
  <c r="R131" i="7"/>
  <c r="Q131" i="7"/>
  <c r="P131" i="7"/>
  <c r="O131" i="7"/>
  <c r="N131" i="7"/>
  <c r="M131" i="7"/>
  <c r="L131" i="7"/>
  <c r="K131" i="7"/>
  <c r="J131" i="7"/>
  <c r="I131" i="7"/>
  <c r="H131" i="7"/>
  <c r="G131" i="7"/>
  <c r="F131" i="7"/>
  <c r="E131" i="7"/>
  <c r="D131" i="7"/>
  <c r="S130" i="7"/>
  <c r="S129" i="7"/>
  <c r="S128" i="7"/>
  <c r="S127" i="7"/>
  <c r="S126" i="7"/>
  <c r="S125" i="7"/>
  <c r="S124" i="7"/>
  <c r="S123" i="7"/>
  <c r="S122" i="7"/>
  <c r="S121" i="7"/>
  <c r="S120" i="7"/>
  <c r="S119" i="7"/>
  <c r="S118" i="7"/>
  <c r="S117" i="7"/>
  <c r="S116" i="7"/>
  <c r="S115" i="7"/>
  <c r="R97" i="7"/>
  <c r="Q97" i="7"/>
  <c r="P97" i="7"/>
  <c r="O97" i="7"/>
  <c r="N97" i="7"/>
  <c r="M97" i="7"/>
  <c r="L97" i="7"/>
  <c r="K97" i="7"/>
  <c r="J97" i="7"/>
  <c r="I97" i="7"/>
  <c r="H97" i="7"/>
  <c r="G97" i="7"/>
  <c r="F97" i="7"/>
  <c r="E97" i="7"/>
  <c r="D97" i="7"/>
  <c r="S96" i="7"/>
  <c r="S95" i="7"/>
  <c r="S94" i="7"/>
  <c r="S93" i="7"/>
  <c r="S92" i="7"/>
  <c r="S91" i="7"/>
  <c r="S90" i="7"/>
  <c r="S89" i="7"/>
  <c r="S88" i="7"/>
  <c r="S87" i="7"/>
  <c r="S86" i="7"/>
  <c r="S85" i="7"/>
  <c r="S84" i="7"/>
  <c r="S83" i="7"/>
  <c r="S82" i="7"/>
  <c r="S81" i="7"/>
  <c r="R63" i="7"/>
  <c r="Q63" i="7"/>
  <c r="P63" i="7"/>
  <c r="O63" i="7"/>
  <c r="N63" i="7"/>
  <c r="M63" i="7"/>
  <c r="L63" i="7"/>
  <c r="K63" i="7"/>
  <c r="J63" i="7"/>
  <c r="I63" i="7"/>
  <c r="H63" i="7"/>
  <c r="G63" i="7"/>
  <c r="F63" i="7"/>
  <c r="E63" i="7"/>
  <c r="D63" i="7"/>
  <c r="S62" i="7"/>
  <c r="S61" i="7"/>
  <c r="S60" i="7"/>
  <c r="S59" i="7"/>
  <c r="S58" i="7"/>
  <c r="S57" i="7"/>
  <c r="S56" i="7"/>
  <c r="S55" i="7"/>
  <c r="S54" i="7"/>
  <c r="S53" i="7"/>
  <c r="S52" i="7"/>
  <c r="S51" i="7"/>
  <c r="S50" i="7"/>
  <c r="S49" i="7"/>
  <c r="S48" i="7"/>
  <c r="S47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S14" i="7"/>
  <c r="S131" i="14" l="1"/>
  <c r="F22" i="12"/>
  <c r="F21" i="12"/>
  <c r="F22" i="9"/>
  <c r="F21" i="9"/>
  <c r="F24" i="9" s="1"/>
  <c r="S97" i="14"/>
  <c r="F9" i="13"/>
  <c r="E24" i="11"/>
  <c r="F10" i="9"/>
  <c r="F6" i="9"/>
  <c r="F9" i="9"/>
  <c r="F5" i="9"/>
  <c r="F8" i="9"/>
  <c r="F4" i="9"/>
  <c r="F12" i="9" s="1"/>
  <c r="F7" i="9"/>
  <c r="S63" i="14"/>
  <c r="F10" i="12"/>
  <c r="F6" i="12"/>
  <c r="F9" i="12"/>
  <c r="F4" i="12"/>
  <c r="F8" i="12"/>
  <c r="F5" i="12"/>
  <c r="F7" i="12"/>
  <c r="F21" i="11"/>
  <c r="F16" i="9"/>
  <c r="F15" i="9"/>
  <c r="F5" i="13"/>
  <c r="F10" i="13"/>
  <c r="E18" i="13"/>
  <c r="F16" i="12"/>
  <c r="F15" i="12"/>
  <c r="F18" i="12" s="1"/>
  <c r="F7" i="11"/>
  <c r="F6" i="11"/>
  <c r="E24" i="12"/>
  <c r="S29" i="14"/>
  <c r="F8" i="13"/>
  <c r="D12" i="13"/>
  <c r="E12" i="13"/>
  <c r="E24" i="5"/>
  <c r="F22" i="5"/>
  <c r="F24" i="11"/>
  <c r="F22" i="11"/>
  <c r="D17" i="6"/>
  <c r="C23" i="6"/>
  <c r="C17" i="6"/>
  <c r="E12" i="12"/>
  <c r="D18" i="11"/>
  <c r="F10" i="11"/>
  <c r="F8" i="11"/>
  <c r="D12" i="11"/>
  <c r="F9" i="11"/>
  <c r="E12" i="11"/>
  <c r="F5" i="11"/>
  <c r="F21" i="5"/>
  <c r="F24" i="5" s="1"/>
  <c r="E24" i="3"/>
  <c r="F22" i="3"/>
  <c r="E24" i="9"/>
  <c r="F18" i="9"/>
  <c r="D18" i="10"/>
  <c r="E18" i="10"/>
  <c r="F15" i="10"/>
  <c r="F9" i="10"/>
  <c r="F6" i="10"/>
  <c r="E12" i="10"/>
  <c r="F5" i="10"/>
  <c r="F8" i="10"/>
  <c r="F10" i="10"/>
  <c r="F7" i="10"/>
  <c r="D12" i="10"/>
  <c r="E18" i="11"/>
  <c r="F4" i="11"/>
  <c r="F16" i="11"/>
  <c r="F18" i="11" s="1"/>
  <c r="E18" i="12"/>
  <c r="E24" i="10"/>
  <c r="F16" i="10"/>
  <c r="F22" i="10"/>
  <c r="F24" i="10" s="1"/>
  <c r="E24" i="13"/>
  <c r="F16" i="13"/>
  <c r="F18" i="13" s="1"/>
  <c r="F22" i="13"/>
  <c r="F24" i="13" s="1"/>
  <c r="D24" i="4"/>
  <c r="F22" i="4"/>
  <c r="S63" i="7"/>
  <c r="S97" i="7"/>
  <c r="S131" i="7"/>
  <c r="S29" i="7"/>
  <c r="F12" i="13" l="1"/>
  <c r="F24" i="12"/>
  <c r="F12" i="12"/>
  <c r="F12" i="11"/>
  <c r="F18" i="10"/>
  <c r="F12" i="10"/>
  <c r="E15" i="5"/>
  <c r="E18" i="5" s="1"/>
  <c r="E10" i="5"/>
  <c r="E9" i="5"/>
  <c r="E8" i="5"/>
  <c r="E7" i="5"/>
  <c r="E6" i="5"/>
  <c r="E5" i="5"/>
  <c r="E4" i="5"/>
  <c r="E16" i="4"/>
  <c r="E15" i="4"/>
  <c r="D18" i="4"/>
  <c r="E10" i="4"/>
  <c r="E9" i="4"/>
  <c r="E8" i="4"/>
  <c r="E7" i="4"/>
  <c r="E6" i="4"/>
  <c r="E5" i="4"/>
  <c r="E4" i="4"/>
  <c r="E16" i="3"/>
  <c r="E15" i="3"/>
  <c r="D18" i="3"/>
  <c r="E10" i="3"/>
  <c r="E9" i="3"/>
  <c r="E8" i="3"/>
  <c r="E7" i="3"/>
  <c r="E6" i="3"/>
  <c r="E5" i="3"/>
  <c r="E4" i="3"/>
  <c r="E12" i="3" s="1"/>
  <c r="D4" i="2"/>
  <c r="E4" i="2"/>
  <c r="D5" i="2"/>
  <c r="E5" i="2"/>
  <c r="D6" i="2"/>
  <c r="E6" i="2"/>
  <c r="F6" i="2" s="1"/>
  <c r="D7" i="2"/>
  <c r="E7" i="2"/>
  <c r="F7" i="2" s="1"/>
  <c r="D8" i="2"/>
  <c r="E8" i="2"/>
  <c r="D9" i="2"/>
  <c r="E9" i="2"/>
  <c r="F9" i="2"/>
  <c r="D10" i="2"/>
  <c r="E10" i="2"/>
  <c r="F10" i="2" s="1"/>
  <c r="D14" i="2"/>
  <c r="E14" i="2"/>
  <c r="D15" i="2"/>
  <c r="E15" i="2"/>
  <c r="F15" i="2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F5" i="2" l="1"/>
  <c r="F8" i="2"/>
  <c r="E12" i="5"/>
  <c r="F15" i="3"/>
  <c r="F18" i="3" s="1"/>
  <c r="E18" i="3"/>
  <c r="D12" i="3"/>
  <c r="F15" i="4"/>
  <c r="E18" i="4"/>
  <c r="D12" i="4"/>
  <c r="F10" i="4"/>
  <c r="F6" i="4"/>
  <c r="F8" i="4"/>
  <c r="E12" i="4"/>
  <c r="F4" i="4"/>
  <c r="F7" i="4"/>
  <c r="F16" i="4"/>
  <c r="F16" i="3"/>
  <c r="F16" i="5"/>
  <c r="F15" i="5"/>
  <c r="F18" i="5" s="1"/>
  <c r="F10" i="5"/>
  <c r="F9" i="5"/>
  <c r="F4" i="5"/>
  <c r="F7" i="5"/>
  <c r="F6" i="5"/>
  <c r="F8" i="3"/>
  <c r="F4" i="3"/>
  <c r="F12" i="3" s="1"/>
  <c r="F5" i="3"/>
  <c r="F7" i="3"/>
  <c r="F10" i="3"/>
  <c r="F9" i="3"/>
  <c r="F6" i="3"/>
  <c r="F8" i="5"/>
  <c r="F5" i="5"/>
  <c r="F5" i="4"/>
  <c r="F9" i="4"/>
  <c r="F12" i="5" l="1"/>
  <c r="F18" i="4"/>
  <c r="F12" i="4"/>
</calcChain>
</file>

<file path=xl/sharedStrings.xml><?xml version="1.0" encoding="utf-8"?>
<sst xmlns="http://schemas.openxmlformats.org/spreadsheetml/2006/main" count="648" uniqueCount="119">
  <si>
    <t>Applicant Flow Log</t>
  </si>
  <si>
    <t>Position Title</t>
  </si>
  <si>
    <t>Req. No.</t>
  </si>
  <si>
    <t>Date Posted</t>
  </si>
  <si>
    <t>Hiring Dept.</t>
  </si>
  <si>
    <t>Date Filled</t>
  </si>
  <si>
    <t>Referred by (N=Newspaper Ad, JB=job board, W=Co website posting, R=employee referral, O=other</t>
  </si>
  <si>
    <t>Gender  (M=Male, F=Female, U=unknown)</t>
  </si>
  <si>
    <t>Race (W=White, B=African Amer., A=Asian, AI=Amer. Indian/Alaskan Native, Hw=Hispanic white race, Ha=Hispanic all other races, PI=Pacific Islander/Hawaiian, U=unknown)</t>
  </si>
  <si>
    <t>Veteran Status (Y=Veteran, N=Not a Veteran, U=unknown)</t>
  </si>
  <si>
    <t>Applicant No.</t>
  </si>
  <si>
    <t>Applicant Name (Last, First)</t>
  </si>
  <si>
    <t>Date applied</t>
  </si>
  <si>
    <t>Referred by</t>
  </si>
  <si>
    <t>Gender</t>
  </si>
  <si>
    <t>Race</t>
  </si>
  <si>
    <t>Vet. Status</t>
  </si>
  <si>
    <t>Status</t>
  </si>
  <si>
    <t>Comments</t>
  </si>
  <si>
    <t>Calculating 4/5ths rule for New Hires</t>
  </si>
  <si>
    <t xml:space="preserve">Enter data into column B totaling all applicants in that race or gender category.  In column C, enter the number of applicants hired for that category.  All other columns will automatically populate. </t>
  </si>
  <si>
    <t>Total # of Applicants</t>
  </si>
  <si>
    <t># hired</t>
  </si>
  <si>
    <t># not hired</t>
  </si>
  <si>
    <t>Selection rate percentage</t>
  </si>
  <si>
    <t>Must be 80% or greater to satisfy  4/5ths rule</t>
  </si>
  <si>
    <t>White</t>
  </si>
  <si>
    <t>n/a</t>
  </si>
  <si>
    <t>American Indian or Alaskan Native</t>
  </si>
  <si>
    <t>Asian</t>
  </si>
  <si>
    <t>Black or African American</t>
  </si>
  <si>
    <t>Native Hawaiian or Other Pacific Islander</t>
  </si>
  <si>
    <t xml:space="preserve">Hispanic or Latino (White race only) </t>
  </si>
  <si>
    <t>Hispanic or Latino (all other races)</t>
  </si>
  <si>
    <t># of Applicants</t>
  </si>
  <si>
    <t>Males</t>
  </si>
  <si>
    <t>Females</t>
  </si>
  <si>
    <t>TOTAL APPLICANTS</t>
  </si>
  <si>
    <t>DISABILITY STATUS</t>
  </si>
  <si>
    <t>Disability</t>
  </si>
  <si>
    <t>Non Disability</t>
  </si>
  <si>
    <t>Total # of Eligible Applicants</t>
  </si>
  <si>
    <t># Promoted</t>
  </si>
  <si>
    <t># Selected</t>
  </si>
  <si>
    <t># Not Selected</t>
  </si>
  <si>
    <t>Total # of Eligible Applicants/Participants</t>
  </si>
  <si>
    <t xml:space="preserve">Total # of Eligible Applicants/Participants </t>
  </si>
  <si>
    <t># Not Promoted</t>
  </si>
  <si>
    <t>Workforce Analysis</t>
  </si>
  <si>
    <t>by Department/Organizational Unit</t>
  </si>
  <si>
    <t>Department name:</t>
  </si>
  <si>
    <t>Company Name:</t>
  </si>
  <si>
    <t>Date of Workforce Information:</t>
  </si>
  <si>
    <t>Address:</t>
  </si>
  <si>
    <t>Job Title(s)</t>
  </si>
  <si>
    <t>Job Group</t>
  </si>
  <si>
    <t>Wage Rate or Salary Range</t>
  </si>
  <si>
    <t>Total Employees</t>
  </si>
  <si>
    <t>Employees by Sex</t>
  </si>
  <si>
    <t>Employees by Minority Status*</t>
  </si>
  <si>
    <t xml:space="preserve"> Male Minority Employees </t>
  </si>
  <si>
    <t>Female Minority Employees</t>
  </si>
  <si>
    <t>Total Minority Employees</t>
  </si>
  <si>
    <t>Total Male Employees</t>
  </si>
  <si>
    <t>Total Female Employees</t>
  </si>
  <si>
    <t>AI/AN</t>
  </si>
  <si>
    <t>A</t>
  </si>
  <si>
    <t>B</t>
  </si>
  <si>
    <t>H</t>
  </si>
  <si>
    <t>NH/OP</t>
  </si>
  <si>
    <t>M</t>
  </si>
  <si>
    <t>Totals</t>
  </si>
  <si>
    <t xml:space="preserve">*AI/AN=American Indian/Alaskan Native; A=Asian; B=Black or African American; H=Hispanic or Latino; NH/OP=Native Hawaiian or Other Pacific Islander; </t>
  </si>
  <si>
    <r>
      <t xml:space="preserve"> M=people who identify as more than one race </t>
    </r>
    <r>
      <rPr>
        <i/>
        <sz val="10"/>
        <rFont val="Arial"/>
        <family val="2"/>
      </rPr>
      <t xml:space="preserve">(Count each person only once.  For example, if a man identifies as being American Indian and Black, </t>
    </r>
  </si>
  <si>
    <t xml:space="preserve"> count him in the "M" column under "Minority Male".  Do not count him as one Black man and one American Indian man.) </t>
  </si>
  <si>
    <t>Revised 8/2013</t>
  </si>
  <si>
    <t>TOTAL</t>
  </si>
  <si>
    <t># Hired</t>
  </si>
  <si>
    <t># Not Hired</t>
  </si>
  <si>
    <t>ALL RACE</t>
  </si>
  <si>
    <t>OVERALL WORKFORCE COMPARISON ANALYSIS</t>
  </si>
  <si>
    <t>Company Name/Location:</t>
  </si>
  <si>
    <t>TOTAL EMPLOYEES</t>
  </si>
  <si>
    <t>PERCENT OF CLF</t>
  </si>
  <si>
    <t>LOCAL CIVILIAN LABOR FORCE(CLF)</t>
  </si>
  <si>
    <t>PERCENT OF TOTAL EMPLOYEES</t>
  </si>
  <si>
    <t>DEMOGRAPHIC ANALYSIS</t>
  </si>
  <si>
    <t>Calculating 4/5ths Rule For New Hires</t>
  </si>
  <si>
    <t xml:space="preserve">Calculating 4/5ths Rule For Staffing Promotion </t>
  </si>
  <si>
    <t xml:space="preserve">Calculating 4/5ths Rule For Staffing Training/Workshops </t>
  </si>
  <si>
    <t>Department Name:</t>
  </si>
  <si>
    <t>ALL GENDER</t>
  </si>
  <si>
    <t xml:space="preserve">Calculating 4/5ths Rule For Staffing Demotion </t>
  </si>
  <si>
    <t>Total Number Demoted</t>
  </si>
  <si>
    <t># Not Demoted</t>
  </si>
  <si>
    <t>Demotion Rate Percentage</t>
  </si>
  <si>
    <t>Total Number of Employees</t>
  </si>
  <si>
    <t>Selection Rate Percentage</t>
  </si>
  <si>
    <t>Demotion Rate Rercentage</t>
  </si>
  <si>
    <t xml:space="preserve">TOTAL </t>
  </si>
  <si>
    <t>COMPANY XYZ</t>
  </si>
  <si>
    <t>PY 14</t>
  </si>
  <si>
    <t>DEPARTMENT XYZ</t>
  </si>
  <si>
    <t>9,000-19,000</t>
  </si>
  <si>
    <t>Installation</t>
  </si>
  <si>
    <t>Technicians</t>
  </si>
  <si>
    <t>Office Support</t>
  </si>
  <si>
    <t>Clerks</t>
  </si>
  <si>
    <t>15,000-29,000</t>
  </si>
  <si>
    <t>Accountant</t>
  </si>
  <si>
    <t>Accounting</t>
  </si>
  <si>
    <t>16,000-30,000</t>
  </si>
  <si>
    <t>MINORITY WORKFORCE ANALYSIS</t>
  </si>
  <si>
    <r>
      <t xml:space="preserve">Must be </t>
    </r>
    <r>
      <rPr>
        <b/>
        <u/>
        <sz val="10"/>
        <color indexed="12"/>
        <rFont val="Arial"/>
        <family val="2"/>
      </rPr>
      <t>LESS THAN</t>
    </r>
    <r>
      <rPr>
        <b/>
        <sz val="10"/>
        <color indexed="12"/>
        <rFont val="Arial"/>
        <family val="2"/>
      </rPr>
      <t xml:space="preserve"> 80% to satisfy  4/5ths rule</t>
    </r>
  </si>
  <si>
    <t xml:space="preserve">Enter data into column B totaling all applicants in that race,gender and disability status categories.  In column C, enter the number of applicants hired for that category.  All other columns will automatically populate. </t>
  </si>
  <si>
    <t xml:space="preserve">Enter data into column B totaling all applicants in that race, gender and disability status categories.  In column C, enter the number of applicants promoted for that category.  All other columns will automatically populate. </t>
  </si>
  <si>
    <t xml:space="preserve">Enter data into column B totaling all applicants in that race, gender and disability status categories.  In column C, enter the number of employees demoted for that category.  All other columns will automatically populate. </t>
  </si>
  <si>
    <t xml:space="preserve">Enter data into column B totaling all applicants in that race, gender and disability categories.  In column C, enter the number of staff selected for Training/Workshops for that category.  All other columns will automatically populate. </t>
  </si>
  <si>
    <t>Name of Region: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</si>
</sst>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&quot;$&quot;#,##0"/>
  </numFmts>
  <fonts count="24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i/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i/>
      <sz val="10"/>
      <color indexed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u/>
      <sz val="10"/>
      <color indexed="12"/>
      <name val="Arial"/>
      <family val="2"/>
    </font>
    <font>
      <b/>
      <sz val="11"/>
      <color theme="2" tint="-0.89999084444715716"/>
      <name val="Arial"/>
      <family val="2"/>
    </font>
    <font>
      <b/>
      <sz val="10"/>
      <color rgb="FF0066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1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8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/>
    <xf numFmtId="0" fontId="1" fillId="0" borderId="2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4" fillId="0" borderId="6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>
      <alignment horizontal="center"/>
    </xf>
    <xf numFmtId="0" fontId="1" fillId="0" borderId="12" xfId="0" applyNumberFormat="1" applyFont="1" applyFill="1" applyBorder="1" applyAlignment="1" applyProtection="1">
      <alignment horizontal="center"/>
    </xf>
    <xf numFmtId="0" fontId="1" fillId="0" borderId="12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>
      <alignment horizontal="center"/>
    </xf>
    <xf numFmtId="0" fontId="1" fillId="0" borderId="13" xfId="0" applyNumberFormat="1" applyFont="1" applyFill="1" applyBorder="1" applyAlignment="1" applyProtection="1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10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2" fillId="0" borderId="0" xfId="0" applyFont="1"/>
    <xf numFmtId="0" fontId="7" fillId="0" borderId="0" xfId="0" applyNumberFormat="1" applyFont="1" applyFill="1" applyBorder="1" applyAlignment="1" applyProtection="1"/>
    <xf numFmtId="0" fontId="0" fillId="0" borderId="0" xfId="0" applyAlignment="1">
      <alignment horizontal="right"/>
    </xf>
    <xf numFmtId="0" fontId="15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7" fillId="0" borderId="33" xfId="0" applyFont="1" applyBorder="1" applyAlignment="1">
      <alignment horizontal="left" wrapText="1"/>
    </xf>
    <xf numFmtId="0" fontId="17" fillId="0" borderId="31" xfId="0" applyFont="1" applyBorder="1" applyAlignment="1">
      <alignment horizontal="left"/>
    </xf>
    <xf numFmtId="165" fontId="17" fillId="0" borderId="12" xfId="0" applyNumberFormat="1" applyFont="1" applyBorder="1" applyAlignment="1">
      <alignment horizontal="center" shrinkToFit="1"/>
    </xf>
    <xf numFmtId="1" fontId="17" fillId="0" borderId="35" xfId="0" applyNumberFormat="1" applyFont="1" applyBorder="1" applyAlignment="1">
      <alignment horizontal="center" shrinkToFit="1"/>
    </xf>
    <xf numFmtId="1" fontId="17" fillId="0" borderId="33" xfId="0" applyNumberFormat="1" applyFont="1" applyBorder="1" applyAlignment="1">
      <alignment horizontal="center" shrinkToFit="1"/>
    </xf>
    <xf numFmtId="1" fontId="17" fillId="0" borderId="34" xfId="0" applyNumberFormat="1" applyFont="1" applyBorder="1" applyAlignment="1">
      <alignment horizontal="center" shrinkToFit="1"/>
    </xf>
    <xf numFmtId="1" fontId="17" fillId="0" borderId="12" xfId="0" applyNumberFormat="1" applyFont="1" applyBorder="1" applyAlignment="1">
      <alignment horizontal="center" shrinkToFit="1"/>
    </xf>
    <xf numFmtId="1" fontId="17" fillId="0" borderId="31" xfId="0" applyNumberFormat="1" applyFont="1" applyBorder="1" applyAlignment="1">
      <alignment horizontal="center" shrinkToFit="1"/>
    </xf>
    <xf numFmtId="0" fontId="17" fillId="0" borderId="24" xfId="0" applyFont="1" applyBorder="1" applyAlignment="1">
      <alignment horizontal="center" shrinkToFit="1"/>
    </xf>
    <xf numFmtId="0" fontId="17" fillId="0" borderId="0" xfId="0" applyFont="1"/>
    <xf numFmtId="0" fontId="17" fillId="0" borderId="36" xfId="0" applyFont="1" applyBorder="1" applyAlignment="1">
      <alignment horizontal="left" wrapText="1"/>
    </xf>
    <xf numFmtId="0" fontId="17" fillId="0" borderId="37" xfId="0" applyFont="1" applyBorder="1" applyAlignment="1">
      <alignment horizontal="left"/>
    </xf>
    <xf numFmtId="165" fontId="17" fillId="0" borderId="13" xfId="0" applyNumberFormat="1" applyFont="1" applyBorder="1" applyAlignment="1">
      <alignment horizontal="center" shrinkToFit="1"/>
    </xf>
    <xf numFmtId="1" fontId="17" fillId="0" borderId="38" xfId="0" applyNumberFormat="1" applyFont="1" applyBorder="1" applyAlignment="1">
      <alignment horizontal="center" shrinkToFit="1"/>
    </xf>
    <xf numFmtId="1" fontId="17" fillId="0" borderId="36" xfId="0" applyNumberFormat="1" applyFont="1" applyBorder="1" applyAlignment="1">
      <alignment horizontal="center" shrinkToFit="1"/>
    </xf>
    <xf numFmtId="1" fontId="17" fillId="0" borderId="39" xfId="0" applyNumberFormat="1" applyFont="1" applyBorder="1" applyAlignment="1">
      <alignment horizontal="center" shrinkToFit="1"/>
    </xf>
    <xf numFmtId="1" fontId="17" fillId="0" borderId="13" xfId="0" applyNumberFormat="1" applyFont="1" applyBorder="1" applyAlignment="1">
      <alignment horizontal="center" shrinkToFit="1"/>
    </xf>
    <xf numFmtId="1" fontId="17" fillId="0" borderId="37" xfId="0" applyNumberFormat="1" applyFont="1" applyBorder="1" applyAlignment="1">
      <alignment horizontal="center" shrinkToFit="1"/>
    </xf>
    <xf numFmtId="0" fontId="17" fillId="0" borderId="29" xfId="0" applyFont="1" applyBorder="1" applyAlignment="1">
      <alignment horizontal="left" wrapText="1"/>
    </xf>
    <xf numFmtId="0" fontId="17" fillId="0" borderId="27" xfId="0" applyFont="1" applyBorder="1" applyAlignment="1">
      <alignment horizontal="left"/>
    </xf>
    <xf numFmtId="165" fontId="17" fillId="0" borderId="32" xfId="0" applyNumberFormat="1" applyFont="1" applyBorder="1" applyAlignment="1">
      <alignment horizontal="center" shrinkToFit="1"/>
    </xf>
    <xf numFmtId="1" fontId="17" fillId="0" borderId="40" xfId="0" applyNumberFormat="1" applyFont="1" applyBorder="1" applyAlignment="1">
      <alignment horizontal="center" shrinkToFit="1"/>
    </xf>
    <xf numFmtId="1" fontId="17" fillId="0" borderId="29" xfId="0" applyNumberFormat="1" applyFont="1" applyBorder="1" applyAlignment="1">
      <alignment horizontal="center" shrinkToFit="1"/>
    </xf>
    <xf numFmtId="1" fontId="17" fillId="0" borderId="30" xfId="0" applyNumberFormat="1" applyFont="1" applyBorder="1" applyAlignment="1">
      <alignment horizontal="center" shrinkToFit="1"/>
    </xf>
    <xf numFmtId="1" fontId="17" fillId="0" borderId="41" xfId="0" applyNumberFormat="1" applyFont="1" applyBorder="1" applyAlignment="1">
      <alignment horizontal="center" shrinkToFit="1"/>
    </xf>
    <xf numFmtId="1" fontId="17" fillId="0" borderId="11" xfId="0" applyNumberFormat="1" applyFont="1" applyBorder="1" applyAlignment="1">
      <alignment horizontal="center" shrinkToFit="1"/>
    </xf>
    <xf numFmtId="1" fontId="17" fillId="0" borderId="42" xfId="0" applyNumberFormat="1" applyFont="1" applyBorder="1" applyAlignment="1">
      <alignment horizontal="center" shrinkToFit="1"/>
    </xf>
    <xf numFmtId="1" fontId="17" fillId="0" borderId="43" xfId="0" applyNumberFormat="1" applyFont="1" applyBorder="1" applyAlignment="1">
      <alignment horizontal="center" shrinkToFit="1"/>
    </xf>
    <xf numFmtId="0" fontId="0" fillId="3" borderId="45" xfId="0" applyFill="1" applyBorder="1"/>
    <xf numFmtId="0" fontId="0" fillId="3" borderId="46" xfId="0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9" xfId="0" applyBorder="1" applyAlignment="1">
      <alignment horizontal="center"/>
    </xf>
    <xf numFmtId="0" fontId="18" fillId="0" borderId="0" xfId="0" applyFont="1"/>
    <xf numFmtId="0" fontId="0" fillId="0" borderId="44" xfId="0" applyBorder="1"/>
    <xf numFmtId="0" fontId="12" fillId="0" borderId="0" xfId="0" applyFont="1" applyAlignment="1"/>
    <xf numFmtId="164" fontId="10" fillId="0" borderId="0" xfId="0" applyNumberFormat="1" applyFont="1" applyAlignment="1">
      <alignment horizontal="center"/>
    </xf>
    <xf numFmtId="0" fontId="7" fillId="2" borderId="44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7" fillId="4" borderId="13" xfId="0" applyFont="1" applyFill="1" applyBorder="1"/>
    <xf numFmtId="0" fontId="7" fillId="4" borderId="13" xfId="0" applyFont="1" applyFill="1" applyBorder="1" applyAlignment="1">
      <alignment horizontal="center"/>
    </xf>
    <xf numFmtId="0" fontId="0" fillId="0" borderId="13" xfId="0" applyBorder="1"/>
    <xf numFmtId="0" fontId="7" fillId="0" borderId="13" xfId="0" applyFont="1" applyBorder="1"/>
    <xf numFmtId="0" fontId="7" fillId="4" borderId="13" xfId="0" applyNumberFormat="1" applyFont="1" applyFill="1" applyBorder="1" applyAlignment="1" applyProtection="1">
      <alignment horizontal="center"/>
    </xf>
    <xf numFmtId="0" fontId="0" fillId="4" borderId="13" xfId="0" applyFill="1" applyBorder="1" applyAlignment="1">
      <alignment horizontal="center"/>
    </xf>
    <xf numFmtId="9" fontId="7" fillId="4" borderId="13" xfId="1" applyFont="1" applyFill="1" applyBorder="1" applyAlignment="1" applyProtection="1">
      <alignment horizontal="center"/>
    </xf>
    <xf numFmtId="9" fontId="7" fillId="4" borderId="13" xfId="1" applyFont="1" applyFill="1" applyBorder="1" applyAlignment="1">
      <alignment horizontal="center"/>
    </xf>
    <xf numFmtId="164" fontId="10" fillId="0" borderId="0" xfId="1" applyNumberFormat="1" applyFont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3" fillId="2" borderId="47" xfId="0" applyFont="1" applyFill="1" applyBorder="1" applyAlignment="1">
      <alignment horizontal="center"/>
    </xf>
    <xf numFmtId="165" fontId="7" fillId="0" borderId="12" xfId="0" applyNumberFormat="1" applyFont="1" applyBorder="1" applyAlignment="1">
      <alignment horizontal="center" shrinkToFit="1"/>
    </xf>
    <xf numFmtId="0" fontId="20" fillId="0" borderId="37" xfId="0" applyFont="1" applyBorder="1" applyAlignment="1">
      <alignment horizontal="left"/>
    </xf>
    <xf numFmtId="165" fontId="12" fillId="0" borderId="13" xfId="0" applyNumberFormat="1" applyFont="1" applyBorder="1" applyAlignment="1">
      <alignment horizontal="center" shrinkToFit="1"/>
    </xf>
    <xf numFmtId="0" fontId="13" fillId="0" borderId="24" xfId="0" applyFont="1" applyFill="1" applyBorder="1" applyAlignment="1">
      <alignment horizontal="center" shrinkToFit="1"/>
    </xf>
    <xf numFmtId="0" fontId="7" fillId="6" borderId="13" xfId="0" applyFont="1" applyFill="1" applyBorder="1" applyAlignment="1">
      <alignment horizontal="center"/>
    </xf>
    <xf numFmtId="0" fontId="7" fillId="6" borderId="13" xfId="0" applyNumberFormat="1" applyFont="1" applyFill="1" applyBorder="1" applyAlignment="1" applyProtection="1">
      <alignment horizontal="center"/>
    </xf>
    <xf numFmtId="9" fontId="7" fillId="6" borderId="13" xfId="1" applyFont="1" applyFill="1" applyBorder="1" applyAlignment="1">
      <alignment horizontal="center"/>
    </xf>
    <xf numFmtId="9" fontId="7" fillId="6" borderId="13" xfId="1" applyFont="1" applyFill="1" applyBorder="1" applyAlignment="1" applyProtection="1">
      <alignment horizontal="center"/>
    </xf>
    <xf numFmtId="0" fontId="0" fillId="0" borderId="0" xfId="0" applyBorder="1"/>
    <xf numFmtId="0" fontId="13" fillId="2" borderId="13" xfId="0" applyFont="1" applyFill="1" applyBorder="1" applyAlignment="1">
      <alignment wrapText="1"/>
    </xf>
    <xf numFmtId="0" fontId="7" fillId="0" borderId="13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4" fillId="0" borderId="13" xfId="0" applyFont="1" applyBorder="1" applyAlignment="1">
      <alignment horizontal="center" wrapText="1"/>
    </xf>
    <xf numFmtId="0" fontId="7" fillId="0" borderId="13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164" fontId="14" fillId="0" borderId="13" xfId="0" applyNumberFormat="1" applyFont="1" applyBorder="1" applyAlignment="1">
      <alignment horizontal="center"/>
    </xf>
    <xf numFmtId="0" fontId="11" fillId="0" borderId="13" xfId="0" applyFont="1" applyBorder="1"/>
    <xf numFmtId="10" fontId="14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13" fillId="2" borderId="13" xfId="0" applyFont="1" applyFill="1" applyBorder="1"/>
    <xf numFmtId="164" fontId="10" fillId="0" borderId="13" xfId="0" applyNumberFormat="1" applyFont="1" applyBorder="1" applyAlignment="1">
      <alignment horizontal="center"/>
    </xf>
    <xf numFmtId="10" fontId="10" fillId="0" borderId="13" xfId="0" applyNumberFormat="1" applyFont="1" applyBorder="1" applyAlignment="1">
      <alignment horizontal="center"/>
    </xf>
    <xf numFmtId="0" fontId="11" fillId="0" borderId="13" xfId="0" applyNumberFormat="1" applyFont="1" applyFill="1" applyBorder="1" applyAlignment="1" applyProtection="1"/>
    <xf numFmtId="0" fontId="7" fillId="0" borderId="13" xfId="0" applyNumberFormat="1" applyFont="1" applyFill="1" applyBorder="1" applyAlignment="1" applyProtection="1">
      <alignment horizontal="center"/>
    </xf>
    <xf numFmtId="0" fontId="7" fillId="0" borderId="13" xfId="0" applyNumberFormat="1" applyFont="1" applyFill="1" applyBorder="1" applyAlignment="1" applyProtection="1"/>
    <xf numFmtId="0" fontId="1" fillId="0" borderId="37" xfId="0" applyNumberFormat="1" applyFont="1" applyFill="1" applyBorder="1" applyAlignment="1" applyProtection="1"/>
    <xf numFmtId="9" fontId="7" fillId="0" borderId="13" xfId="1" applyFont="1" applyFill="1" applyBorder="1" applyAlignment="1" applyProtection="1">
      <alignment horizontal="center"/>
    </xf>
    <xf numFmtId="9" fontId="10" fillId="0" borderId="13" xfId="1" applyFont="1" applyBorder="1" applyAlignment="1">
      <alignment horizontal="center"/>
    </xf>
    <xf numFmtId="9" fontId="7" fillId="0" borderId="13" xfId="1" applyFont="1" applyFill="1" applyBorder="1" applyAlignment="1" applyProtection="1"/>
    <xf numFmtId="2" fontId="10" fillId="0" borderId="13" xfId="1" applyNumberFormat="1" applyFont="1" applyBorder="1" applyAlignment="1">
      <alignment horizontal="center"/>
    </xf>
    <xf numFmtId="2" fontId="10" fillId="0" borderId="13" xfId="0" applyNumberFormat="1" applyFont="1" applyBorder="1" applyAlignment="1">
      <alignment horizontal="center"/>
    </xf>
    <xf numFmtId="0" fontId="10" fillId="0" borderId="13" xfId="0" applyNumberFormat="1" applyFont="1" applyBorder="1" applyAlignment="1">
      <alignment horizontal="center"/>
    </xf>
    <xf numFmtId="164" fontId="7" fillId="0" borderId="13" xfId="1" applyNumberFormat="1" applyFont="1" applyFill="1" applyBorder="1" applyAlignment="1" applyProtection="1">
      <alignment horizontal="center"/>
    </xf>
    <xf numFmtId="0" fontId="7" fillId="0" borderId="13" xfId="1" applyNumberFormat="1" applyFont="1" applyFill="1" applyBorder="1" applyAlignment="1" applyProtection="1">
      <alignment horizontal="center"/>
    </xf>
    <xf numFmtId="2" fontId="7" fillId="0" borderId="13" xfId="1" applyNumberFormat="1" applyFont="1" applyFill="1" applyBorder="1" applyAlignment="1" applyProtection="1">
      <alignment horizontal="center"/>
    </xf>
    <xf numFmtId="164" fontId="1" fillId="0" borderId="13" xfId="0" applyNumberFormat="1" applyFont="1" applyFill="1" applyBorder="1" applyAlignment="1" applyProtection="1"/>
    <xf numFmtId="0" fontId="0" fillId="0" borderId="37" xfId="0" applyBorder="1"/>
    <xf numFmtId="0" fontId="12" fillId="2" borderId="13" xfId="0" applyFont="1" applyFill="1" applyBorder="1"/>
    <xf numFmtId="164" fontId="10" fillId="0" borderId="13" xfId="1" applyNumberFormat="1" applyFont="1" applyBorder="1" applyAlignment="1">
      <alignment horizontal="center"/>
    </xf>
    <xf numFmtId="0" fontId="12" fillId="0" borderId="13" xfId="0" applyFont="1" applyBorder="1"/>
    <xf numFmtId="0" fontId="0" fillId="0" borderId="13" xfId="0" applyBorder="1" applyAlignment="1">
      <alignment horizontal="right"/>
    </xf>
    <xf numFmtId="0" fontId="12" fillId="0" borderId="13" xfId="0" applyFont="1" applyBorder="1" applyAlignment="1"/>
    <xf numFmtId="0" fontId="0" fillId="0" borderId="13" xfId="0" applyBorder="1" applyAlignment="1">
      <alignment horizontal="left"/>
    </xf>
    <xf numFmtId="0" fontId="13" fillId="0" borderId="13" xfId="0" applyFont="1" applyFill="1" applyBorder="1" applyAlignment="1">
      <alignment wrapText="1"/>
    </xf>
    <xf numFmtId="0" fontId="12" fillId="0" borderId="13" xfId="0" applyFont="1" applyBorder="1" applyAlignment="1">
      <alignment horizontal="center" wrapText="1"/>
    </xf>
    <xf numFmtId="0" fontId="19" fillId="0" borderId="13" xfId="0" applyFont="1" applyBorder="1" applyAlignment="1">
      <alignment horizontal="center" wrapText="1"/>
    </xf>
    <xf numFmtId="3" fontId="12" fillId="0" borderId="13" xfId="0" applyNumberFormat="1" applyFont="1" applyBorder="1" applyAlignment="1">
      <alignment horizontal="center" wrapText="1"/>
    </xf>
    <xf numFmtId="10" fontId="12" fillId="0" borderId="13" xfId="1" applyNumberFormat="1" applyFont="1" applyBorder="1" applyAlignment="1">
      <alignment horizontal="center" wrapText="1"/>
    </xf>
    <xf numFmtId="10" fontId="19" fillId="0" borderId="13" xfId="1" applyNumberFormat="1" applyFont="1" applyBorder="1" applyAlignment="1">
      <alignment horizontal="center" wrapText="1"/>
    </xf>
    <xf numFmtId="0" fontId="12" fillId="0" borderId="13" xfId="0" applyNumberFormat="1" applyFont="1" applyBorder="1" applyAlignment="1">
      <alignment horizontal="center" wrapText="1"/>
    </xf>
    <xf numFmtId="3" fontId="7" fillId="0" borderId="13" xfId="0" applyNumberFormat="1" applyFont="1" applyBorder="1" applyAlignment="1">
      <alignment horizontal="center"/>
    </xf>
    <xf numFmtId="0" fontId="14" fillId="0" borderId="13" xfId="0" applyNumberFormat="1" applyFont="1" applyBorder="1" applyAlignment="1">
      <alignment horizontal="center"/>
    </xf>
    <xf numFmtId="3" fontId="7" fillId="0" borderId="13" xfId="0" applyNumberFormat="1" applyFont="1" applyBorder="1" applyAlignment="1">
      <alignment horizontal="center" wrapText="1"/>
    </xf>
    <xf numFmtId="9" fontId="7" fillId="0" borderId="13" xfId="1" applyFont="1" applyBorder="1" applyAlignment="1">
      <alignment horizontal="center" wrapText="1"/>
    </xf>
    <xf numFmtId="9" fontId="10" fillId="0" borderId="13" xfId="1" applyFont="1" applyBorder="1" applyAlignment="1">
      <alignment horizontal="center" wrapText="1"/>
    </xf>
    <xf numFmtId="1" fontId="14" fillId="0" borderId="13" xfId="0" applyNumberFormat="1" applyFont="1" applyBorder="1" applyAlignment="1">
      <alignment horizontal="center"/>
    </xf>
    <xf numFmtId="3" fontId="1" fillId="0" borderId="13" xfId="0" applyNumberFormat="1" applyFont="1" applyFill="1" applyBorder="1" applyAlignment="1" applyProtection="1">
      <alignment horizontal="center"/>
    </xf>
    <xf numFmtId="10" fontId="22" fillId="0" borderId="13" xfId="1" applyNumberFormat="1" applyFont="1" applyBorder="1" applyAlignment="1">
      <alignment horizontal="center" wrapText="1"/>
    </xf>
    <xf numFmtId="0" fontId="23" fillId="0" borderId="13" xfId="0" applyNumberFormat="1" applyFont="1" applyFill="1" applyBorder="1" applyAlignment="1" applyProtection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2" fillId="5" borderId="13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0" fontId="7" fillId="0" borderId="13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7" fillId="0" borderId="32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27" xfId="0" applyFont="1" applyBorder="1" applyAlignment="1">
      <alignment horizontal="center" wrapText="1"/>
    </xf>
    <xf numFmtId="0" fontId="7" fillId="0" borderId="31" xfId="0" applyFont="1" applyBorder="1" applyAlignment="1">
      <alignment horizontal="center" wrapText="1"/>
    </xf>
    <xf numFmtId="0" fontId="7" fillId="0" borderId="32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16" fillId="0" borderId="25" xfId="0" applyFont="1" applyBorder="1" applyAlignment="1">
      <alignment horizontal="center" wrapText="1"/>
    </xf>
    <xf numFmtId="0" fontId="16" fillId="0" borderId="26" xfId="0" applyFont="1" applyBorder="1" applyAlignment="1">
      <alignment horizontal="center" wrapText="1"/>
    </xf>
    <xf numFmtId="0" fontId="16" fillId="0" borderId="27" xfId="0" applyFont="1" applyBorder="1" applyAlignment="1">
      <alignment horizontal="center" wrapText="1"/>
    </xf>
    <xf numFmtId="0" fontId="16" fillId="0" borderId="23" xfId="0" applyFont="1" applyBorder="1" applyAlignment="1">
      <alignment horizontal="center" wrapText="1"/>
    </xf>
    <xf numFmtId="0" fontId="16" fillId="0" borderId="7" xfId="0" applyFont="1" applyBorder="1" applyAlignment="1">
      <alignment horizontal="center" wrapText="1"/>
    </xf>
    <xf numFmtId="0" fontId="16" fillId="0" borderId="31" xfId="0" applyFont="1" applyBorder="1" applyAlignment="1">
      <alignment horizontal="center" wrapText="1"/>
    </xf>
    <xf numFmtId="0" fontId="16" fillId="0" borderId="28" xfId="0" applyFont="1" applyBorder="1" applyAlignment="1">
      <alignment horizontal="center" wrapText="1"/>
    </xf>
    <xf numFmtId="0" fontId="16" fillId="0" borderId="24" xfId="0" applyFont="1" applyBorder="1" applyAlignment="1">
      <alignment horizontal="center" wrapText="1"/>
    </xf>
    <xf numFmtId="0" fontId="7" fillId="0" borderId="15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28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24" xfId="0" applyFont="1" applyBorder="1" applyAlignment="1">
      <alignment horizontal="center" wrapText="1"/>
    </xf>
    <xf numFmtId="0" fontId="7" fillId="0" borderId="29" xfId="0" applyFont="1" applyBorder="1" applyAlignment="1">
      <alignment horizontal="center" wrapText="1"/>
    </xf>
    <xf numFmtId="0" fontId="0" fillId="0" borderId="20" xfId="0" applyBorder="1"/>
    <xf numFmtId="0" fontId="0" fillId="0" borderId="33" xfId="0" applyBorder="1"/>
    <xf numFmtId="0" fontId="7" fillId="0" borderId="30" xfId="0" applyFont="1" applyBorder="1" applyAlignment="1">
      <alignment horizontal="center" wrapText="1"/>
    </xf>
    <xf numFmtId="0" fontId="0" fillId="0" borderId="22" xfId="0" applyBorder="1"/>
    <xf numFmtId="0" fontId="0" fillId="0" borderId="34" xfId="0" applyBorder="1"/>
    <xf numFmtId="0" fontId="7" fillId="0" borderId="33" xfId="0" applyFont="1" applyBorder="1" applyAlignment="1">
      <alignment horizontal="center" wrapText="1"/>
    </xf>
    <xf numFmtId="14" fontId="0" fillId="0" borderId="14" xfId="0" applyNumberFormat="1" applyBorder="1" applyAlignment="1">
      <alignment horizontal="left"/>
    </xf>
    <xf numFmtId="0" fontId="0" fillId="0" borderId="0" xfId="0" applyAlignment="1">
      <alignment horizontal="right"/>
    </xf>
    <xf numFmtId="0" fontId="0" fillId="0" borderId="14" xfId="0" applyBorder="1" applyAlignment="1">
      <alignment horizontal="left"/>
    </xf>
    <xf numFmtId="0" fontId="7" fillId="0" borderId="16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16" xfId="0" applyFont="1" applyBorder="1" applyAlignment="1">
      <alignment horizontal="center" wrapText="1"/>
    </xf>
    <xf numFmtId="0" fontId="7" fillId="0" borderId="21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7" fillId="0" borderId="22" xfId="0" applyFont="1" applyBorder="1" applyAlignment="1">
      <alignment horizontal="center" wrapText="1"/>
    </xf>
    <xf numFmtId="0" fontId="7" fillId="0" borderId="34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/>
    </xf>
    <xf numFmtId="0" fontId="0" fillId="0" borderId="5" xfId="0" applyBorder="1"/>
    <xf numFmtId="0" fontId="0" fillId="0" borderId="23" xfId="0" applyBorder="1"/>
    <xf numFmtId="0" fontId="0" fillId="0" borderId="24" xfId="0" applyBorder="1"/>
    <xf numFmtId="0" fontId="7" fillId="0" borderId="18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7" xfId="0" applyBorder="1" applyAlignment="1">
      <alignment horizontal="left"/>
    </xf>
    <xf numFmtId="0" fontId="7" fillId="0" borderId="15" xfId="0" applyFont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0" fontId="13" fillId="5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7" xfId="0" applyFont="1" applyBorder="1" applyAlignment="1">
      <alignment horizontal="left"/>
    </xf>
    <xf numFmtId="14" fontId="7" fillId="0" borderId="14" xfId="0" applyNumberFormat="1" applyFont="1" applyBorder="1" applyAlignment="1">
      <alignment horizontal="left"/>
    </xf>
    <xf numFmtId="0" fontId="13" fillId="5" borderId="13" xfId="0" applyFont="1" applyFill="1" applyBorder="1" applyAlignment="1">
      <alignment horizontal="center"/>
    </xf>
    <xf numFmtId="0" fontId="0" fillId="0" borderId="13" xfId="0" applyBorder="1" applyAlignment="1">
      <alignment horizontal="left"/>
    </xf>
    <xf numFmtId="0" fontId="7" fillId="0" borderId="13" xfId="0" applyFont="1" applyBorder="1" applyAlignment="1">
      <alignment horizontal="right"/>
    </xf>
    <xf numFmtId="14" fontId="0" fillId="0" borderId="13" xfId="0" applyNumberForma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38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37" xfId="0" applyFont="1" applyBorder="1" applyAlignment="1">
      <alignment horizontal="left"/>
    </xf>
    <xf numFmtId="14" fontId="7" fillId="0" borderId="13" xfId="0" applyNumberFormat="1" applyFont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83820</xdr:colOff>
      <xdr:row>2</xdr:row>
      <xdr:rowOff>289559</xdr:rowOff>
    </xdr:from>
    <xdr:to>
      <xdr:col>9</xdr:col>
      <xdr:colOff>525780</xdr:colOff>
      <xdr:row>12</xdr:row>
      <xdr:rowOff>142874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9846945" y="842009"/>
          <a:ext cx="2556510" cy="164401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200" b="1" u="sng">
              <a:solidFill>
                <a:srgbClr val="FF0000"/>
              </a:solidFill>
              <a:latin typeface="+mn-lt"/>
              <a:ea typeface="+mn-ea"/>
              <a:cs typeface="+mn-cs"/>
            </a:rPr>
            <a:t>NOTE!!!</a:t>
          </a:r>
        </a:p>
        <a:p>
          <a:endParaRPr lang="en-US" sz="1200" u="sng">
            <a:solidFill>
              <a:srgbClr val="FF0000"/>
            </a:solidFill>
          </a:endParaRPr>
        </a:p>
        <a:p>
          <a:r>
            <a:rPr 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You</a:t>
          </a:r>
          <a:r>
            <a:rPr lang="en-US" sz="1200" baseline="0">
              <a:solidFill>
                <a:schemeClr val="dk1"/>
              </a:solidFill>
              <a:latin typeface="+mn-lt"/>
              <a:ea typeface="+mn-ea"/>
              <a:cs typeface="+mn-cs"/>
            </a:rPr>
            <a:t> need to provide </a:t>
          </a:r>
          <a:r>
            <a:rPr lang="en-US" sz="1200" b="1" u="sng" baseline="0">
              <a:solidFill>
                <a:schemeClr val="dk1"/>
              </a:solidFill>
              <a:latin typeface="+mn-lt"/>
              <a:ea typeface="+mn-ea"/>
              <a:cs typeface="+mn-cs"/>
            </a:rPr>
            <a:t>JUSTIFIABLE Reason(s),</a:t>
          </a:r>
          <a:r>
            <a:rPr lang="en-US" sz="1200" baseline="0">
              <a:solidFill>
                <a:schemeClr val="dk1"/>
              </a:solidFill>
              <a:latin typeface="+mn-lt"/>
              <a:ea typeface="+mn-ea"/>
              <a:cs typeface="+mn-cs"/>
            </a:rPr>
            <a:t> why a particular demographic group couldn't meet the 80% Rule Requirement.</a:t>
          </a:r>
        </a:p>
        <a:p>
          <a:endParaRPr lang="en-US" sz="1200"/>
        </a:p>
        <a:p>
          <a:r>
            <a:rPr lang="en-US" sz="1200" baseline="0">
              <a:solidFill>
                <a:schemeClr val="dk1"/>
              </a:solidFill>
              <a:latin typeface="+mn-lt"/>
              <a:ea typeface="+mn-ea"/>
              <a:cs typeface="+mn-cs"/>
            </a:rPr>
            <a:t>- We Measure meeting 80% as a </a:t>
          </a:r>
          <a:r>
            <a:rPr lang="en-US" sz="1200" b="1" u="sng" baseline="0">
              <a:solidFill>
                <a:schemeClr val="dk1"/>
              </a:solidFill>
              <a:latin typeface="+mn-lt"/>
              <a:ea typeface="+mn-ea"/>
              <a:cs typeface="+mn-cs"/>
            </a:rPr>
            <a:t>POSITIVE!!!</a:t>
          </a:r>
          <a:endParaRPr lang="en-US" sz="1200" b="1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2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9</xdr:row>
      <xdr:rowOff>0</xdr:rowOff>
    </xdr:from>
    <xdr:to>
      <xdr:col>10</xdr:col>
      <xdr:colOff>42333</xdr:colOff>
      <xdr:row>21</xdr:row>
      <xdr:rowOff>110066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6891867" y="1634067"/>
          <a:ext cx="2480733" cy="2065866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200"/>
            <a:t>Analysing your overall workforce</a:t>
          </a:r>
          <a:r>
            <a:rPr lang="en-US" sz="1200" baseline="0"/>
            <a:t> in your organization. </a:t>
          </a:r>
        </a:p>
        <a:p>
          <a:endParaRPr lang="en-US" sz="1200" b="1" baseline="0"/>
        </a:p>
        <a:p>
          <a:r>
            <a:rPr lang="en-US" sz="1200" b="1" baseline="0">
              <a:solidFill>
                <a:srgbClr val="FF0000"/>
              </a:solidFill>
            </a:rPr>
            <a:t>NOTE!!!</a:t>
          </a:r>
        </a:p>
        <a:p>
          <a:r>
            <a:rPr lang="en-US" sz="1200" b="1" baseline="0"/>
            <a:t>Here you are only </a:t>
          </a:r>
          <a:r>
            <a:rPr lang="en-US" sz="1200" b="1" u="sng" baseline="0"/>
            <a:t>COMPARING</a:t>
          </a:r>
          <a:r>
            <a:rPr lang="en-US" sz="1200" b="1" baseline="0"/>
            <a:t> your overall workforce to your Local Civilian Labor Force. No futher analysis are done utilizing either the 4/5ths Rule or the 2-Standard Deviation Test</a:t>
          </a:r>
          <a:endParaRPr lang="en-US" sz="1200" b="0" baseline="0"/>
        </a:p>
        <a:p>
          <a:endParaRPr lang="en-US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1432560</xdr:colOff>
      <xdr:row>4</xdr:row>
      <xdr:rowOff>30480</xdr:rowOff>
    </xdr:from>
    <xdr:to>
      <xdr:col>6</xdr:col>
      <xdr:colOff>876300</xdr:colOff>
      <xdr:row>6</xdr:row>
      <xdr:rowOff>38100</xdr:rowOff>
    </xdr:to>
    <xdr:sp macro="" textlink="">
      <xdr:nvSpPr>
        <xdr:cNvPr id="4" name="Left Arrow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9806940" y="1104900"/>
          <a:ext cx="1104900" cy="3429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213360</xdr:colOff>
      <xdr:row>2</xdr:row>
      <xdr:rowOff>137160</xdr:rowOff>
    </xdr:from>
    <xdr:to>
      <xdr:col>10</xdr:col>
      <xdr:colOff>53340</xdr:colOff>
      <xdr:row>10</xdr:row>
      <xdr:rowOff>160020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0248900" y="868680"/>
          <a:ext cx="2636520" cy="153924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200" b="1" u="sng">
              <a:solidFill>
                <a:srgbClr val="FF0000"/>
              </a:solidFill>
            </a:rPr>
            <a:t>NOTE!!!</a:t>
          </a:r>
        </a:p>
        <a:p>
          <a:r>
            <a:rPr lang="en-US" sz="1200"/>
            <a:t>You</a:t>
          </a:r>
          <a:r>
            <a:rPr lang="en-US" sz="1200" baseline="0"/>
            <a:t> need to provide  </a:t>
          </a:r>
          <a:r>
            <a:rPr lang="en-US" sz="1200" b="1" u="sng" baseline="0"/>
            <a:t>JUSTIFIABLE REASON(S),</a:t>
          </a:r>
          <a:r>
            <a:rPr lang="en-US" sz="1200" baseline="0"/>
            <a:t> why a particular demographic group did not meet the 80% Rule Requirement.</a:t>
          </a:r>
        </a:p>
        <a:p>
          <a:r>
            <a:rPr lang="en-US" sz="1200" baseline="0"/>
            <a:t>- We Measure meeting 80% as a </a:t>
          </a:r>
          <a:r>
            <a:rPr lang="en-US" sz="1200" b="1" u="sng" baseline="0"/>
            <a:t>POSITIVE!!!</a:t>
          </a:r>
          <a:endParaRPr lang="en-US" sz="1200" b="1" u="sng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167640</xdr:colOff>
      <xdr:row>2</xdr:row>
      <xdr:rowOff>30479</xdr:rowOff>
    </xdr:from>
    <xdr:to>
      <xdr:col>10</xdr:col>
      <xdr:colOff>525780</xdr:colOff>
      <xdr:row>13</xdr:row>
      <xdr:rowOff>38099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9930765" y="763904"/>
          <a:ext cx="3082290" cy="196024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200" b="1" u="sng">
              <a:solidFill>
                <a:srgbClr val="FF0000"/>
              </a:solidFill>
            </a:rPr>
            <a:t>NOTE!!!</a:t>
          </a:r>
        </a:p>
        <a:p>
          <a:r>
            <a:rPr lang="en-US" sz="1200" b="0"/>
            <a:t>Higher </a:t>
          </a:r>
          <a:r>
            <a:rPr lang="en-US" sz="1200" b="1"/>
            <a:t>PERCENTAGE</a:t>
          </a:r>
          <a:r>
            <a:rPr lang="en-US" sz="1200" b="0" baseline="0"/>
            <a:t> of a particular demographic group over others indicate a </a:t>
          </a:r>
          <a:r>
            <a:rPr lang="en-US" sz="1200" b="1" u="sng" baseline="0"/>
            <a:t>WARNING!</a:t>
          </a:r>
          <a:r>
            <a:rPr lang="en-US" sz="1200" b="0" baseline="0"/>
            <a:t> (Investigation can be conducted to check for any possible discriminatory practices)</a:t>
          </a:r>
        </a:p>
        <a:p>
          <a:endParaRPr lang="en-US" sz="1200" b="0" baseline="0"/>
        </a:p>
        <a:p>
          <a:r>
            <a:rPr lang="en-US" sz="1200" b="0" baseline="0"/>
            <a:t>Here we measure higher Perectage Score as a </a:t>
          </a:r>
          <a:r>
            <a:rPr lang="en-US" sz="1200" b="1" u="sng" baseline="0"/>
            <a:t>NEGATIVE!!!</a:t>
          </a:r>
          <a:endParaRPr lang="en-US" sz="1200" b="1" u="sng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4</xdr:row>
      <xdr:rowOff>76200</xdr:rowOff>
    </xdr:from>
    <xdr:to>
      <xdr:col>10</xdr:col>
      <xdr:colOff>213360</xdr:colOff>
      <xdr:row>7</xdr:row>
      <xdr:rowOff>76200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10073640" y="1325880"/>
          <a:ext cx="2971800" cy="50292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200" b="1"/>
            <a:t>HIGHER PERCENTAGE SCORES</a:t>
          </a:r>
          <a:r>
            <a:rPr lang="en-US" sz="1200" b="1" baseline="0"/>
            <a:t> SHOW RED FLAGS!!!</a:t>
          </a:r>
          <a:endParaRPr lang="en-US" sz="1200" b="1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137160</xdr:colOff>
      <xdr:row>2</xdr:row>
      <xdr:rowOff>137160</xdr:rowOff>
    </xdr:from>
    <xdr:to>
      <xdr:col>9</xdr:col>
      <xdr:colOff>548640</xdr:colOff>
      <xdr:row>10</xdr:row>
      <xdr:rowOff>160020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10965180" y="800100"/>
          <a:ext cx="2583180" cy="153924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200" b="1" u="sng">
              <a:solidFill>
                <a:srgbClr val="FF0000"/>
              </a:solidFill>
            </a:rPr>
            <a:t>NOTE!!!</a:t>
          </a:r>
        </a:p>
        <a:p>
          <a:r>
            <a:rPr lang="en-US" sz="1200"/>
            <a:t>You</a:t>
          </a:r>
          <a:r>
            <a:rPr lang="en-US" sz="1200" baseline="0"/>
            <a:t> need to provide  </a:t>
          </a:r>
          <a:r>
            <a:rPr lang="en-US" sz="1200" b="1" u="sng" baseline="0"/>
            <a:t>JUSTIFIABLE REASON(S),</a:t>
          </a:r>
          <a:r>
            <a:rPr lang="en-US" sz="1200" baseline="0"/>
            <a:t> why a particular demographic group couldnt meet the 80% Rule Requirement.</a:t>
          </a:r>
        </a:p>
        <a:p>
          <a:r>
            <a:rPr lang="en-US" sz="1200" baseline="0"/>
            <a:t>- We Measure meeting 80% as a </a:t>
          </a:r>
          <a:r>
            <a:rPr lang="en-US" sz="1200" b="1" u="sng" baseline="0"/>
            <a:t>POSITIVE!!!</a:t>
          </a:r>
          <a:endParaRPr lang="en-US" sz="1200" b="1" u="sng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213360</xdr:colOff>
      <xdr:row>139</xdr:row>
      <xdr:rowOff>106680</xdr:rowOff>
    </xdr:from>
    <xdr:to>
      <xdr:col>7</xdr:col>
      <xdr:colOff>182880</xdr:colOff>
      <xdr:row>160</xdr:row>
      <xdr:rowOff>60960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213360" y="25443180"/>
          <a:ext cx="6560820" cy="34747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 rtl="0" fontAlgn="base"/>
          <a:r>
            <a:rPr lang="en-US" sz="1400" b="1" i="0" u="sng" baseline="0">
              <a:solidFill>
                <a:schemeClr val="dk1"/>
              </a:solidFill>
              <a:latin typeface="+mn-lt"/>
              <a:ea typeface="+mn-ea"/>
              <a:cs typeface="+mn-cs"/>
            </a:rPr>
            <a:t>General Requirements for the Workforce Analysis:</a:t>
          </a:r>
        </a:p>
        <a:p>
          <a:pPr rtl="0" fontAlgn="base"/>
          <a:endParaRPr lang="en-US" sz="1400" b="0" i="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rtl="0"/>
          <a:r>
            <a:rPr lang="en-US" sz="14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1.  For every department or organizational unit in your company, prepare a separate</a:t>
          </a:r>
          <a:endParaRPr lang="en-US" sz="1400"/>
        </a:p>
        <a:p>
          <a:pPr rtl="0"/>
          <a:r>
            <a:rPr lang="en-US" sz="14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Workforce Analysis sheet.</a:t>
          </a:r>
        </a:p>
        <a:p>
          <a:pPr rtl="0"/>
          <a:endParaRPr lang="en-US" sz="1400"/>
        </a:p>
        <a:p>
          <a:pPr rtl="0"/>
          <a:r>
            <a:rPr lang="en-US" sz="14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2.  For each department, list all of the job titles in your workforce as they appear in your</a:t>
          </a:r>
          <a:endParaRPr lang="en-US" sz="1400"/>
        </a:p>
        <a:p>
          <a:pPr rtl="0"/>
          <a:r>
            <a:rPr lang="en-US" sz="14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company (on job descriptions, union contracts, payroll records, or the like.)</a:t>
          </a:r>
        </a:p>
        <a:p>
          <a:pPr rtl="0"/>
          <a:endParaRPr lang="en-US" sz="1400"/>
        </a:p>
        <a:p>
          <a:pPr rtl="0"/>
          <a:r>
            <a:rPr lang="en-US" sz="14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3.  For each job title, give information about the job's wage or salary range, the total</a:t>
          </a:r>
          <a:endParaRPr lang="en-US" sz="1400"/>
        </a:p>
        <a:p>
          <a:pPr rtl="0"/>
          <a:r>
            <a:rPr lang="en-US" sz="14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number of incumbents, their gender, and their race.</a:t>
          </a:r>
        </a:p>
        <a:p>
          <a:pPr rtl="0"/>
          <a:endParaRPr lang="en-US" sz="1400"/>
        </a:p>
        <a:p>
          <a:pPr rtl="0"/>
          <a:r>
            <a:rPr lang="en-US" sz="14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14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NOTE: </a:t>
          </a:r>
        </a:p>
        <a:p>
          <a:pPr rtl="0"/>
          <a:r>
            <a:rPr lang="en-US" sz="14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- </a:t>
          </a:r>
          <a:r>
            <a:rPr lang="en-US" sz="14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Job groups are not department names.  Also, do not list job groups for job titles.Order these job titles by wage or salary range.</a:t>
          </a:r>
          <a:endParaRPr lang="en-US" sz="1400"/>
        </a:p>
        <a:p>
          <a:r>
            <a:rPr lang="en-US" sz="1400"/>
            <a:t>- Adjust</a:t>
          </a:r>
          <a:r>
            <a:rPr lang="en-US" sz="1400" baseline="0"/>
            <a:t> the number and size of this sheet to fit your Company's Workforce.</a:t>
          </a:r>
          <a:endParaRPr lang="en-US" sz="14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213360</xdr:colOff>
      <xdr:row>139</xdr:row>
      <xdr:rowOff>106680</xdr:rowOff>
    </xdr:from>
    <xdr:to>
      <xdr:col>7</xdr:col>
      <xdr:colOff>182880</xdr:colOff>
      <xdr:row>160</xdr:row>
      <xdr:rowOff>60960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213360" y="25443180"/>
          <a:ext cx="6865620" cy="34747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 rtl="0" fontAlgn="base"/>
          <a:r>
            <a:rPr lang="en-US" sz="1400" b="1" i="0" u="sng" baseline="0">
              <a:solidFill>
                <a:schemeClr val="dk1"/>
              </a:solidFill>
              <a:latin typeface="+mn-lt"/>
              <a:ea typeface="+mn-ea"/>
              <a:cs typeface="+mn-cs"/>
            </a:rPr>
            <a:t>General Requirements for the Workforce Analysis:</a:t>
          </a:r>
        </a:p>
        <a:p>
          <a:pPr rtl="0" fontAlgn="base"/>
          <a:endParaRPr lang="en-US" sz="1400" b="0" i="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rtl="0"/>
          <a:r>
            <a:rPr lang="en-US" sz="14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1.  For every department or organizational unit in your company, prepare a separate</a:t>
          </a:r>
          <a:endParaRPr lang="en-US" sz="1400"/>
        </a:p>
        <a:p>
          <a:pPr rtl="0"/>
          <a:r>
            <a:rPr lang="en-US" sz="14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Workforce Analysis sheet.</a:t>
          </a:r>
        </a:p>
        <a:p>
          <a:pPr rtl="0"/>
          <a:endParaRPr lang="en-US" sz="1400"/>
        </a:p>
        <a:p>
          <a:pPr rtl="0"/>
          <a:r>
            <a:rPr lang="en-US" sz="14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2.  For each department, list all of the job titles in your workforce as they appear in your</a:t>
          </a:r>
          <a:endParaRPr lang="en-US" sz="1400"/>
        </a:p>
        <a:p>
          <a:pPr rtl="0"/>
          <a:r>
            <a:rPr lang="en-US" sz="14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company (on job descriptions, union contracts, payroll records, or the like.)</a:t>
          </a:r>
        </a:p>
        <a:p>
          <a:pPr rtl="0"/>
          <a:endParaRPr lang="en-US" sz="1400"/>
        </a:p>
        <a:p>
          <a:pPr rtl="0"/>
          <a:r>
            <a:rPr lang="en-US" sz="14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3.  For each job title, give information about the job's wage or salary range, the total</a:t>
          </a:r>
          <a:endParaRPr lang="en-US" sz="1400"/>
        </a:p>
        <a:p>
          <a:pPr rtl="0"/>
          <a:r>
            <a:rPr lang="en-US" sz="14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number of incumbents, their gender, and their race.</a:t>
          </a:r>
        </a:p>
        <a:p>
          <a:pPr rtl="0"/>
          <a:endParaRPr lang="en-US" sz="1400"/>
        </a:p>
        <a:p>
          <a:pPr rtl="0"/>
          <a:r>
            <a:rPr lang="en-US" sz="14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14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NOTE: </a:t>
          </a:r>
        </a:p>
        <a:p>
          <a:pPr rtl="0"/>
          <a:r>
            <a:rPr lang="en-US" sz="14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- </a:t>
          </a:r>
          <a:r>
            <a:rPr lang="en-US" sz="14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Job groups are not department names.  Also, do not list job groups for job titles.Order these job titles by wage or salary range.</a:t>
          </a:r>
          <a:endParaRPr lang="en-US" sz="1400"/>
        </a:p>
        <a:p>
          <a:r>
            <a:rPr lang="en-US" sz="1400"/>
            <a:t>- Adjust</a:t>
          </a:r>
          <a:r>
            <a:rPr lang="en-US" sz="1400" baseline="0"/>
            <a:t> the number and size of this sheet to fit your Company's Workforce.</a:t>
          </a:r>
          <a:endParaRPr lang="en-US" sz="14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236220</xdr:colOff>
      <xdr:row>7</xdr:row>
      <xdr:rowOff>83820</xdr:rowOff>
    </xdr:from>
    <xdr:to>
      <xdr:col>10</xdr:col>
      <xdr:colOff>205740</xdr:colOff>
      <xdr:row>15</xdr:row>
      <xdr:rowOff>160020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7071360" y="1950720"/>
          <a:ext cx="3550920" cy="160782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200"/>
            <a:t>Analysing your overall workforce</a:t>
          </a:r>
          <a:r>
            <a:rPr lang="en-US" sz="1200" baseline="0"/>
            <a:t> in your organization. </a:t>
          </a:r>
        </a:p>
        <a:p>
          <a:endParaRPr lang="en-US" sz="1200" b="1" baseline="0"/>
        </a:p>
        <a:p>
          <a:r>
            <a:rPr lang="en-US" sz="1200" b="1" baseline="0">
              <a:solidFill>
                <a:srgbClr val="FF0000"/>
              </a:solidFill>
            </a:rPr>
            <a:t>NOTE!!!</a:t>
          </a:r>
        </a:p>
        <a:p>
          <a:r>
            <a:rPr lang="en-US" sz="1200" b="1" baseline="0"/>
            <a:t>Here you are only </a:t>
          </a:r>
          <a:r>
            <a:rPr lang="en-US" sz="1200" b="1" u="sng" baseline="0"/>
            <a:t>COMPARING</a:t>
          </a:r>
          <a:r>
            <a:rPr lang="en-US" sz="1200" b="1" baseline="0"/>
            <a:t> your overall workforce to your Local Civilian Labor Force. No futher analysis are done utilizing the 4/5ths Rule.</a:t>
          </a:r>
          <a:endParaRPr lang="en-US" sz="1200" b="0" baseline="0"/>
        </a:p>
        <a:p>
          <a:endParaRPr 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0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10" sqref="B10"/>
    </sheetView>
  </sheetViews>
  <sheetFormatPr defaultColWidth="9.15234375" defaultRowHeight="12.75" customHeight="1" x14ac:dyDescent="0.3"/>
  <cols>
    <col min="1" max="1" width="19.15234375" style="1" customWidth="1"/>
    <col min="2" max="2" width="29.3046875" style="1" customWidth="1"/>
    <col min="3" max="3" width="11.3828125" style="1" customWidth="1"/>
    <col min="4" max="4" width="10.15234375" style="1" customWidth="1"/>
    <col min="5" max="5" width="8.15234375" style="1" customWidth="1"/>
    <col min="6" max="6" width="8.84375" style="1" customWidth="1"/>
    <col min="7" max="7" width="10.15234375" style="1" customWidth="1"/>
    <col min="8" max="8" width="11.84375" style="1" customWidth="1"/>
    <col min="9" max="9" width="24.69140625" style="1" customWidth="1"/>
    <col min="10" max="16384" width="9.15234375" style="1"/>
  </cols>
  <sheetData>
    <row r="1" spans="1:9" ht="30" customHeight="1" thickBot="1" x14ac:dyDescent="0.55000000000000004">
      <c r="A1" s="2" t="s">
        <v>0</v>
      </c>
      <c r="B1" s="3"/>
      <c r="C1" s="4"/>
      <c r="D1" s="4"/>
      <c r="E1" s="4"/>
      <c r="F1" s="4"/>
      <c r="G1" s="4"/>
      <c r="H1" s="4"/>
      <c r="I1" s="4"/>
    </row>
    <row r="2" spans="1:9" ht="25.2" customHeight="1" x14ac:dyDescent="0.3">
      <c r="A2" s="5" t="s">
        <v>1</v>
      </c>
      <c r="B2" s="6"/>
      <c r="C2" s="7"/>
      <c r="D2" s="7" t="s">
        <v>2</v>
      </c>
      <c r="E2" s="6"/>
      <c r="F2" s="7"/>
      <c r="G2" s="7" t="s">
        <v>3</v>
      </c>
      <c r="H2" s="6"/>
      <c r="I2" s="8"/>
    </row>
    <row r="3" spans="1:9" ht="21" customHeight="1" x14ac:dyDescent="0.3">
      <c r="A3" s="9" t="s">
        <v>4</v>
      </c>
      <c r="B3" s="10"/>
      <c r="I3" s="11"/>
    </row>
    <row r="4" spans="1:9" ht="12.75" customHeight="1" x14ac:dyDescent="0.3">
      <c r="A4" s="9"/>
      <c r="C4" s="12"/>
      <c r="D4" s="12"/>
      <c r="E4" s="12"/>
      <c r="G4" s="1" t="s">
        <v>5</v>
      </c>
      <c r="H4" s="10"/>
      <c r="I4" s="11"/>
    </row>
    <row r="5" spans="1:9" ht="12.75" customHeight="1" x14ac:dyDescent="0.3">
      <c r="A5" s="13" t="s">
        <v>6</v>
      </c>
      <c r="C5" s="12"/>
      <c r="D5" s="12"/>
      <c r="E5" s="12"/>
      <c r="I5" s="11"/>
    </row>
    <row r="6" spans="1:9" ht="12.75" customHeight="1" x14ac:dyDescent="0.3">
      <c r="A6" s="13" t="s">
        <v>7</v>
      </c>
      <c r="I6" s="11"/>
    </row>
    <row r="7" spans="1:9" ht="12.75" customHeight="1" x14ac:dyDescent="0.3">
      <c r="A7" s="13" t="s">
        <v>8</v>
      </c>
      <c r="I7" s="11"/>
    </row>
    <row r="8" spans="1:9" ht="13.5" customHeight="1" thickBot="1" x14ac:dyDescent="0.35">
      <c r="A8" s="14" t="s">
        <v>9</v>
      </c>
      <c r="B8" s="15"/>
      <c r="C8" s="15"/>
      <c r="D8" s="15"/>
      <c r="E8" s="15"/>
      <c r="F8" s="15"/>
      <c r="G8" s="15"/>
      <c r="H8" s="15"/>
      <c r="I8" s="16"/>
    </row>
    <row r="10" spans="1:9" ht="13.5" customHeight="1" thickBot="1" x14ac:dyDescent="0.35">
      <c r="A10" s="17" t="s">
        <v>10</v>
      </c>
      <c r="B10" s="17" t="s">
        <v>11</v>
      </c>
      <c r="C10" s="17" t="s">
        <v>12</v>
      </c>
      <c r="D10" s="17" t="s">
        <v>13</v>
      </c>
      <c r="E10" s="18" t="s">
        <v>14</v>
      </c>
      <c r="F10" s="18" t="s">
        <v>15</v>
      </c>
      <c r="G10" s="18" t="s">
        <v>16</v>
      </c>
      <c r="H10" s="18" t="s">
        <v>17</v>
      </c>
      <c r="I10" s="18" t="s">
        <v>18</v>
      </c>
    </row>
    <row r="11" spans="1:9" ht="12.75" customHeight="1" x14ac:dyDescent="0.3">
      <c r="A11" s="19">
        <v>1</v>
      </c>
      <c r="B11" s="20"/>
      <c r="C11" s="20"/>
      <c r="D11" s="20"/>
      <c r="E11" s="20"/>
      <c r="F11" s="20"/>
      <c r="G11" s="20"/>
      <c r="H11" s="20"/>
      <c r="I11" s="20"/>
    </row>
    <row r="12" spans="1:9" ht="12.75" customHeight="1" x14ac:dyDescent="0.3">
      <c r="A12" s="21">
        <f t="shared" ref="A12:A43" si="0">SUM(A11+1)</f>
        <v>2</v>
      </c>
      <c r="B12" s="22"/>
      <c r="C12" s="22"/>
      <c r="D12" s="22"/>
      <c r="E12" s="22"/>
      <c r="F12" s="22"/>
      <c r="G12" s="22"/>
      <c r="H12" s="22"/>
      <c r="I12" s="22"/>
    </row>
    <row r="13" spans="1:9" ht="12.75" customHeight="1" x14ac:dyDescent="0.3">
      <c r="A13" s="21">
        <f t="shared" si="0"/>
        <v>3</v>
      </c>
      <c r="B13" s="22"/>
      <c r="C13" s="22"/>
      <c r="D13" s="22"/>
      <c r="E13" s="22"/>
      <c r="F13" s="22"/>
      <c r="G13" s="22"/>
      <c r="H13" s="22"/>
      <c r="I13" s="22"/>
    </row>
    <row r="14" spans="1:9" ht="12.75" customHeight="1" x14ac:dyDescent="0.3">
      <c r="A14" s="21">
        <f t="shared" si="0"/>
        <v>4</v>
      </c>
      <c r="B14" s="22"/>
      <c r="C14" s="22"/>
      <c r="D14" s="22"/>
      <c r="E14" s="22"/>
      <c r="F14" s="22"/>
      <c r="G14" s="22"/>
      <c r="H14" s="22"/>
      <c r="I14" s="22"/>
    </row>
    <row r="15" spans="1:9" ht="12.75" customHeight="1" x14ac:dyDescent="0.3">
      <c r="A15" s="21">
        <f t="shared" si="0"/>
        <v>5</v>
      </c>
      <c r="B15" s="22"/>
      <c r="C15" s="22"/>
      <c r="D15" s="22"/>
      <c r="E15" s="22"/>
      <c r="F15" s="22"/>
      <c r="G15" s="22"/>
      <c r="H15" s="22"/>
      <c r="I15" s="22"/>
    </row>
    <row r="16" spans="1:9" ht="12.75" customHeight="1" x14ac:dyDescent="0.3">
      <c r="A16" s="21">
        <f t="shared" si="0"/>
        <v>6</v>
      </c>
      <c r="B16" s="22"/>
      <c r="C16" s="22"/>
      <c r="D16" s="22"/>
      <c r="E16" s="22"/>
      <c r="F16" s="22"/>
      <c r="G16" s="22"/>
      <c r="H16" s="22"/>
      <c r="I16" s="22"/>
    </row>
    <row r="17" spans="1:9" ht="12.75" customHeight="1" x14ac:dyDescent="0.3">
      <c r="A17" s="21">
        <f t="shared" si="0"/>
        <v>7</v>
      </c>
      <c r="B17" s="22"/>
      <c r="C17" s="22"/>
      <c r="D17" s="22"/>
      <c r="E17" s="22"/>
      <c r="F17" s="22"/>
      <c r="G17" s="22"/>
      <c r="H17" s="22"/>
      <c r="I17" s="22"/>
    </row>
    <row r="18" spans="1:9" ht="12.75" customHeight="1" x14ac:dyDescent="0.3">
      <c r="A18" s="21">
        <f t="shared" si="0"/>
        <v>8</v>
      </c>
      <c r="B18" s="22"/>
      <c r="C18" s="22"/>
      <c r="D18" s="22"/>
      <c r="E18" s="22"/>
      <c r="F18" s="22"/>
      <c r="G18" s="22"/>
      <c r="H18" s="22"/>
      <c r="I18" s="22"/>
    </row>
    <row r="19" spans="1:9" ht="12.75" customHeight="1" x14ac:dyDescent="0.3">
      <c r="A19" s="21">
        <f t="shared" si="0"/>
        <v>9</v>
      </c>
      <c r="B19" s="22"/>
      <c r="C19" s="22"/>
      <c r="D19" s="22"/>
      <c r="E19" s="22"/>
      <c r="F19" s="22"/>
      <c r="G19" s="22"/>
      <c r="H19" s="22"/>
      <c r="I19" s="22"/>
    </row>
    <row r="20" spans="1:9" ht="12.75" customHeight="1" x14ac:dyDescent="0.3">
      <c r="A20" s="21">
        <f t="shared" si="0"/>
        <v>10</v>
      </c>
      <c r="B20" s="22"/>
      <c r="C20" s="22"/>
      <c r="D20" s="22"/>
      <c r="E20" s="22"/>
      <c r="F20" s="22"/>
      <c r="G20" s="22"/>
      <c r="H20" s="22"/>
      <c r="I20" s="22"/>
    </row>
    <row r="21" spans="1:9" ht="12.75" customHeight="1" x14ac:dyDescent="0.3">
      <c r="A21" s="21">
        <f t="shared" si="0"/>
        <v>11</v>
      </c>
      <c r="B21" s="22"/>
      <c r="C21" s="22"/>
      <c r="D21" s="22"/>
      <c r="E21" s="22"/>
      <c r="F21" s="22"/>
      <c r="G21" s="22"/>
      <c r="H21" s="22"/>
      <c r="I21" s="22"/>
    </row>
    <row r="22" spans="1:9" ht="12.75" customHeight="1" x14ac:dyDescent="0.3">
      <c r="A22" s="21">
        <f t="shared" si="0"/>
        <v>12</v>
      </c>
      <c r="B22" s="22"/>
      <c r="C22" s="22"/>
      <c r="D22" s="22"/>
      <c r="E22" s="22"/>
      <c r="F22" s="22"/>
      <c r="G22" s="22"/>
      <c r="H22" s="22"/>
      <c r="I22" s="22"/>
    </row>
    <row r="23" spans="1:9" ht="12.75" customHeight="1" x14ac:dyDescent="0.3">
      <c r="A23" s="21">
        <f t="shared" si="0"/>
        <v>13</v>
      </c>
      <c r="B23" s="22"/>
      <c r="C23" s="22"/>
      <c r="D23" s="22"/>
      <c r="E23" s="22"/>
      <c r="F23" s="22"/>
      <c r="G23" s="22"/>
      <c r="H23" s="22"/>
      <c r="I23" s="22"/>
    </row>
    <row r="24" spans="1:9" ht="12.75" customHeight="1" x14ac:dyDescent="0.3">
      <c r="A24" s="21">
        <f t="shared" si="0"/>
        <v>14</v>
      </c>
      <c r="B24" s="22"/>
      <c r="C24" s="22"/>
      <c r="D24" s="22"/>
      <c r="E24" s="22"/>
      <c r="F24" s="22"/>
      <c r="G24" s="22"/>
      <c r="H24" s="22"/>
      <c r="I24" s="22"/>
    </row>
    <row r="25" spans="1:9" ht="12.75" customHeight="1" x14ac:dyDescent="0.3">
      <c r="A25" s="21">
        <f t="shared" si="0"/>
        <v>15</v>
      </c>
      <c r="B25" s="22"/>
      <c r="C25" s="22"/>
      <c r="D25" s="22"/>
      <c r="E25" s="22"/>
      <c r="F25" s="22"/>
      <c r="G25" s="22"/>
      <c r="H25" s="22"/>
      <c r="I25" s="22"/>
    </row>
    <row r="26" spans="1:9" ht="12.75" customHeight="1" x14ac:dyDescent="0.3">
      <c r="A26" s="21">
        <f t="shared" si="0"/>
        <v>16</v>
      </c>
      <c r="B26" s="22"/>
      <c r="C26" s="22"/>
      <c r="D26" s="22"/>
      <c r="E26" s="22"/>
      <c r="F26" s="22"/>
      <c r="G26" s="22"/>
      <c r="H26" s="22"/>
      <c r="I26" s="22"/>
    </row>
    <row r="27" spans="1:9" ht="12.75" customHeight="1" x14ac:dyDescent="0.3">
      <c r="A27" s="21">
        <f t="shared" si="0"/>
        <v>17</v>
      </c>
      <c r="B27" s="22"/>
      <c r="C27" s="22"/>
      <c r="D27" s="22"/>
      <c r="E27" s="22"/>
      <c r="F27" s="22"/>
      <c r="G27" s="22"/>
      <c r="H27" s="22"/>
      <c r="I27" s="22"/>
    </row>
    <row r="28" spans="1:9" ht="12.75" customHeight="1" x14ac:dyDescent="0.3">
      <c r="A28" s="21">
        <f t="shared" si="0"/>
        <v>18</v>
      </c>
      <c r="B28" s="22"/>
      <c r="C28" s="22"/>
      <c r="D28" s="22"/>
      <c r="E28" s="22"/>
      <c r="F28" s="22"/>
      <c r="G28" s="22"/>
      <c r="H28" s="22"/>
      <c r="I28" s="22"/>
    </row>
    <row r="29" spans="1:9" ht="12.75" customHeight="1" x14ac:dyDescent="0.3">
      <c r="A29" s="21">
        <f t="shared" si="0"/>
        <v>19</v>
      </c>
      <c r="B29" s="22"/>
      <c r="C29" s="22"/>
      <c r="D29" s="22"/>
      <c r="E29" s="22"/>
      <c r="F29" s="22"/>
      <c r="G29" s="22"/>
      <c r="H29" s="22"/>
      <c r="I29" s="22"/>
    </row>
    <row r="30" spans="1:9" ht="12.75" customHeight="1" x14ac:dyDescent="0.3">
      <c r="A30" s="21">
        <f t="shared" si="0"/>
        <v>20</v>
      </c>
      <c r="B30" s="22"/>
      <c r="C30" s="22"/>
      <c r="D30" s="22"/>
      <c r="E30" s="22"/>
      <c r="F30" s="22"/>
      <c r="G30" s="22"/>
      <c r="H30" s="22"/>
      <c r="I30" s="22"/>
    </row>
    <row r="31" spans="1:9" ht="12.75" customHeight="1" x14ac:dyDescent="0.3">
      <c r="A31" s="21">
        <f t="shared" si="0"/>
        <v>21</v>
      </c>
      <c r="B31" s="22"/>
      <c r="C31" s="22"/>
      <c r="D31" s="22"/>
      <c r="E31" s="22"/>
      <c r="F31" s="22"/>
      <c r="G31" s="22"/>
      <c r="H31" s="22"/>
      <c r="I31" s="22"/>
    </row>
    <row r="32" spans="1:9" ht="12.75" customHeight="1" x14ac:dyDescent="0.3">
      <c r="A32" s="21">
        <f t="shared" si="0"/>
        <v>22</v>
      </c>
      <c r="B32" s="22"/>
      <c r="C32" s="22"/>
      <c r="D32" s="22"/>
      <c r="E32" s="22"/>
      <c r="F32" s="22"/>
      <c r="G32" s="22"/>
      <c r="H32" s="22"/>
      <c r="I32" s="22"/>
    </row>
    <row r="33" spans="1:9" ht="12.75" customHeight="1" x14ac:dyDescent="0.3">
      <c r="A33" s="21">
        <f t="shared" si="0"/>
        <v>23</v>
      </c>
      <c r="B33" s="22"/>
      <c r="C33" s="22"/>
      <c r="D33" s="22"/>
      <c r="E33" s="22"/>
      <c r="F33" s="22"/>
      <c r="G33" s="22"/>
      <c r="H33" s="22"/>
      <c r="I33" s="22"/>
    </row>
    <row r="34" spans="1:9" ht="12.75" customHeight="1" x14ac:dyDescent="0.3">
      <c r="A34" s="21">
        <f t="shared" si="0"/>
        <v>24</v>
      </c>
      <c r="B34" s="22"/>
      <c r="C34" s="22"/>
      <c r="D34" s="22"/>
      <c r="E34" s="22"/>
      <c r="F34" s="22"/>
      <c r="G34" s="22"/>
      <c r="H34" s="22"/>
      <c r="I34" s="22"/>
    </row>
    <row r="35" spans="1:9" ht="12.75" customHeight="1" x14ac:dyDescent="0.3">
      <c r="A35" s="21">
        <f t="shared" si="0"/>
        <v>25</v>
      </c>
      <c r="B35" s="22"/>
      <c r="C35" s="22"/>
      <c r="D35" s="22"/>
      <c r="E35" s="22"/>
      <c r="F35" s="22"/>
      <c r="G35" s="22"/>
      <c r="H35" s="22"/>
      <c r="I35" s="22"/>
    </row>
    <row r="36" spans="1:9" ht="12.75" customHeight="1" x14ac:dyDescent="0.3">
      <c r="A36" s="21">
        <f t="shared" si="0"/>
        <v>26</v>
      </c>
      <c r="B36" s="22"/>
      <c r="C36" s="22"/>
      <c r="D36" s="22"/>
      <c r="E36" s="22"/>
      <c r="F36" s="22"/>
      <c r="G36" s="22"/>
      <c r="H36" s="22"/>
      <c r="I36" s="22"/>
    </row>
    <row r="37" spans="1:9" ht="12.75" customHeight="1" x14ac:dyDescent="0.3">
      <c r="A37" s="21">
        <f t="shared" si="0"/>
        <v>27</v>
      </c>
      <c r="B37" s="22"/>
      <c r="C37" s="22"/>
      <c r="D37" s="22"/>
      <c r="E37" s="22"/>
      <c r="F37" s="22"/>
      <c r="G37" s="22"/>
      <c r="H37" s="22"/>
      <c r="I37" s="22"/>
    </row>
    <row r="38" spans="1:9" ht="12.75" customHeight="1" x14ac:dyDescent="0.3">
      <c r="A38" s="21">
        <f t="shared" si="0"/>
        <v>28</v>
      </c>
      <c r="B38" s="22"/>
      <c r="C38" s="22"/>
      <c r="D38" s="22"/>
      <c r="E38" s="22"/>
      <c r="F38" s="22"/>
      <c r="G38" s="22"/>
      <c r="H38" s="22"/>
      <c r="I38" s="22"/>
    </row>
    <row r="39" spans="1:9" ht="12.75" customHeight="1" x14ac:dyDescent="0.3">
      <c r="A39" s="21">
        <f t="shared" si="0"/>
        <v>29</v>
      </c>
      <c r="B39" s="22"/>
      <c r="C39" s="22"/>
      <c r="D39" s="22"/>
      <c r="E39" s="22"/>
      <c r="F39" s="22"/>
      <c r="G39" s="22"/>
      <c r="H39" s="22"/>
      <c r="I39" s="22"/>
    </row>
    <row r="40" spans="1:9" ht="12.75" customHeight="1" x14ac:dyDescent="0.3">
      <c r="A40" s="21">
        <f t="shared" si="0"/>
        <v>30</v>
      </c>
      <c r="B40" s="22"/>
      <c r="C40" s="22"/>
      <c r="D40" s="22"/>
      <c r="E40" s="22"/>
      <c r="F40" s="22"/>
      <c r="G40" s="22"/>
      <c r="H40" s="22"/>
      <c r="I40" s="22"/>
    </row>
    <row r="41" spans="1:9" ht="12.75" customHeight="1" x14ac:dyDescent="0.3">
      <c r="A41" s="21">
        <f t="shared" si="0"/>
        <v>31</v>
      </c>
      <c r="B41" s="22"/>
      <c r="C41" s="22"/>
      <c r="D41" s="22"/>
      <c r="E41" s="22"/>
      <c r="F41" s="22"/>
      <c r="G41" s="22"/>
      <c r="H41" s="22"/>
      <c r="I41" s="22"/>
    </row>
    <row r="42" spans="1:9" ht="12.75" customHeight="1" x14ac:dyDescent="0.3">
      <c r="A42" s="21">
        <f t="shared" si="0"/>
        <v>32</v>
      </c>
      <c r="B42" s="22"/>
      <c r="C42" s="22"/>
      <c r="D42" s="22"/>
      <c r="E42" s="22"/>
      <c r="F42" s="22"/>
      <c r="G42" s="22"/>
      <c r="H42" s="22"/>
      <c r="I42" s="22"/>
    </row>
    <row r="43" spans="1:9" ht="12.75" customHeight="1" x14ac:dyDescent="0.3">
      <c r="A43" s="21">
        <f t="shared" si="0"/>
        <v>33</v>
      </c>
      <c r="B43" s="22"/>
      <c r="C43" s="22"/>
      <c r="D43" s="22"/>
      <c r="E43" s="22"/>
      <c r="F43" s="22"/>
      <c r="G43" s="22"/>
      <c r="H43" s="22"/>
      <c r="I43" s="22"/>
    </row>
    <row r="44" spans="1:9" ht="12.75" customHeight="1" x14ac:dyDescent="0.3">
      <c r="A44" s="21">
        <f t="shared" ref="A44:A70" si="1">SUM(A43+1)</f>
        <v>34</v>
      </c>
      <c r="B44" s="22"/>
      <c r="C44" s="22"/>
      <c r="D44" s="22"/>
      <c r="E44" s="22"/>
      <c r="F44" s="22"/>
      <c r="G44" s="22"/>
      <c r="H44" s="22"/>
      <c r="I44" s="22"/>
    </row>
    <row r="45" spans="1:9" ht="12.75" customHeight="1" x14ac:dyDescent="0.3">
      <c r="A45" s="21">
        <f t="shared" si="1"/>
        <v>35</v>
      </c>
      <c r="B45" s="22"/>
      <c r="C45" s="22"/>
      <c r="D45" s="22"/>
      <c r="E45" s="22"/>
      <c r="F45" s="22"/>
      <c r="G45" s="22"/>
      <c r="H45" s="22"/>
      <c r="I45" s="22"/>
    </row>
    <row r="46" spans="1:9" ht="12.75" customHeight="1" x14ac:dyDescent="0.3">
      <c r="A46" s="21">
        <f t="shared" si="1"/>
        <v>36</v>
      </c>
      <c r="B46" s="22"/>
      <c r="C46" s="22"/>
      <c r="D46" s="22"/>
      <c r="E46" s="22"/>
      <c r="F46" s="22"/>
      <c r="G46" s="22"/>
      <c r="H46" s="22"/>
      <c r="I46" s="22"/>
    </row>
    <row r="47" spans="1:9" ht="12.75" customHeight="1" x14ac:dyDescent="0.3">
      <c r="A47" s="21">
        <f t="shared" si="1"/>
        <v>37</v>
      </c>
      <c r="B47" s="22"/>
      <c r="C47" s="22"/>
      <c r="D47" s="22"/>
      <c r="E47" s="22"/>
      <c r="F47" s="22"/>
      <c r="G47" s="22"/>
      <c r="H47" s="22"/>
      <c r="I47" s="22"/>
    </row>
    <row r="48" spans="1:9" ht="12.75" customHeight="1" x14ac:dyDescent="0.3">
      <c r="A48" s="21">
        <f t="shared" si="1"/>
        <v>38</v>
      </c>
      <c r="B48" s="22"/>
      <c r="C48" s="22"/>
      <c r="D48" s="22"/>
      <c r="E48" s="22"/>
      <c r="F48" s="22"/>
      <c r="G48" s="22"/>
      <c r="H48" s="22"/>
      <c r="I48" s="22"/>
    </row>
    <row r="49" spans="1:9" ht="12.75" customHeight="1" x14ac:dyDescent="0.3">
      <c r="A49" s="21">
        <f t="shared" si="1"/>
        <v>39</v>
      </c>
      <c r="B49" s="22"/>
      <c r="C49" s="22"/>
      <c r="D49" s="22"/>
      <c r="E49" s="22"/>
      <c r="F49" s="22"/>
      <c r="G49" s="22"/>
      <c r="H49" s="22"/>
      <c r="I49" s="22"/>
    </row>
    <row r="50" spans="1:9" ht="12.75" customHeight="1" x14ac:dyDescent="0.3">
      <c r="A50" s="21">
        <f t="shared" si="1"/>
        <v>40</v>
      </c>
      <c r="B50" s="22"/>
      <c r="C50" s="22"/>
      <c r="D50" s="22"/>
      <c r="E50" s="22"/>
      <c r="F50" s="22"/>
      <c r="G50" s="22"/>
      <c r="H50" s="22"/>
      <c r="I50" s="22"/>
    </row>
    <row r="51" spans="1:9" ht="12.75" customHeight="1" x14ac:dyDescent="0.3">
      <c r="A51" s="21">
        <f t="shared" si="1"/>
        <v>41</v>
      </c>
      <c r="B51" s="22"/>
      <c r="C51" s="22"/>
      <c r="D51" s="22"/>
      <c r="E51" s="22"/>
      <c r="F51" s="22"/>
      <c r="G51" s="22"/>
      <c r="H51" s="22"/>
      <c r="I51" s="22"/>
    </row>
    <row r="52" spans="1:9" ht="12.75" customHeight="1" x14ac:dyDescent="0.3">
      <c r="A52" s="21">
        <f t="shared" si="1"/>
        <v>42</v>
      </c>
      <c r="B52" s="22"/>
      <c r="C52" s="22"/>
      <c r="D52" s="22"/>
      <c r="E52" s="22"/>
      <c r="F52" s="22"/>
      <c r="G52" s="22"/>
      <c r="H52" s="22"/>
      <c r="I52" s="22"/>
    </row>
    <row r="53" spans="1:9" ht="12.75" customHeight="1" x14ac:dyDescent="0.3">
      <c r="A53" s="21">
        <f t="shared" si="1"/>
        <v>43</v>
      </c>
      <c r="B53" s="22"/>
      <c r="C53" s="22"/>
      <c r="D53" s="22"/>
      <c r="E53" s="22"/>
      <c r="F53" s="22"/>
      <c r="G53" s="22"/>
      <c r="H53" s="22"/>
      <c r="I53" s="22"/>
    </row>
    <row r="54" spans="1:9" ht="12.75" customHeight="1" x14ac:dyDescent="0.3">
      <c r="A54" s="21">
        <f t="shared" si="1"/>
        <v>44</v>
      </c>
      <c r="B54" s="22"/>
      <c r="C54" s="22"/>
      <c r="D54" s="22"/>
      <c r="E54" s="22"/>
      <c r="F54" s="22"/>
      <c r="G54" s="22"/>
      <c r="H54" s="22"/>
      <c r="I54" s="22"/>
    </row>
    <row r="55" spans="1:9" ht="12.75" customHeight="1" x14ac:dyDescent="0.3">
      <c r="A55" s="21">
        <f t="shared" si="1"/>
        <v>45</v>
      </c>
      <c r="B55" s="22"/>
      <c r="C55" s="22"/>
      <c r="D55" s="22"/>
      <c r="E55" s="22"/>
      <c r="F55" s="22"/>
      <c r="G55" s="22"/>
      <c r="H55" s="22"/>
      <c r="I55" s="22"/>
    </row>
    <row r="56" spans="1:9" ht="12.75" customHeight="1" x14ac:dyDescent="0.3">
      <c r="A56" s="21">
        <f t="shared" si="1"/>
        <v>46</v>
      </c>
      <c r="B56" s="22"/>
      <c r="C56" s="22"/>
      <c r="D56" s="22"/>
      <c r="E56" s="22"/>
      <c r="F56" s="22"/>
      <c r="G56" s="22"/>
      <c r="H56" s="22"/>
      <c r="I56" s="22"/>
    </row>
    <row r="57" spans="1:9" ht="12.75" customHeight="1" x14ac:dyDescent="0.3">
      <c r="A57" s="21">
        <f t="shared" si="1"/>
        <v>47</v>
      </c>
      <c r="B57" s="22"/>
      <c r="C57" s="22"/>
      <c r="D57" s="22"/>
      <c r="E57" s="22"/>
      <c r="F57" s="22"/>
      <c r="G57" s="22"/>
      <c r="H57" s="22"/>
      <c r="I57" s="22"/>
    </row>
    <row r="58" spans="1:9" ht="12.75" customHeight="1" x14ac:dyDescent="0.3">
      <c r="A58" s="21">
        <f t="shared" si="1"/>
        <v>48</v>
      </c>
      <c r="B58" s="22"/>
      <c r="C58" s="22"/>
      <c r="D58" s="22"/>
      <c r="E58" s="22"/>
      <c r="F58" s="22"/>
      <c r="G58" s="22"/>
      <c r="H58" s="22"/>
      <c r="I58" s="22"/>
    </row>
    <row r="59" spans="1:9" ht="12.75" customHeight="1" x14ac:dyDescent="0.3">
      <c r="A59" s="21">
        <f t="shared" si="1"/>
        <v>49</v>
      </c>
      <c r="B59" s="22"/>
      <c r="C59" s="22"/>
      <c r="D59" s="22"/>
      <c r="E59" s="22"/>
      <c r="F59" s="22"/>
      <c r="G59" s="22"/>
      <c r="H59" s="22"/>
      <c r="I59" s="22"/>
    </row>
    <row r="60" spans="1:9" ht="12.75" customHeight="1" x14ac:dyDescent="0.3">
      <c r="A60" s="21">
        <f t="shared" si="1"/>
        <v>50</v>
      </c>
      <c r="B60" s="22"/>
      <c r="C60" s="22"/>
      <c r="D60" s="22"/>
      <c r="E60" s="22"/>
      <c r="F60" s="22"/>
      <c r="G60" s="22"/>
      <c r="H60" s="22"/>
      <c r="I60" s="22"/>
    </row>
    <row r="61" spans="1:9" ht="12.75" customHeight="1" x14ac:dyDescent="0.3">
      <c r="A61" s="21">
        <f t="shared" si="1"/>
        <v>51</v>
      </c>
      <c r="B61" s="22"/>
      <c r="C61" s="22"/>
      <c r="D61" s="22"/>
      <c r="E61" s="22"/>
      <c r="F61" s="22"/>
      <c r="G61" s="22"/>
      <c r="H61" s="22"/>
      <c r="I61" s="22"/>
    </row>
    <row r="62" spans="1:9" ht="12.75" customHeight="1" x14ac:dyDescent="0.3">
      <c r="A62" s="21">
        <f t="shared" si="1"/>
        <v>52</v>
      </c>
      <c r="B62" s="22"/>
      <c r="C62" s="22"/>
      <c r="D62" s="22"/>
      <c r="E62" s="22"/>
      <c r="F62" s="22"/>
      <c r="G62" s="22"/>
      <c r="H62" s="22"/>
      <c r="I62" s="22"/>
    </row>
    <row r="63" spans="1:9" ht="12.75" customHeight="1" x14ac:dyDescent="0.3">
      <c r="A63" s="21">
        <f t="shared" si="1"/>
        <v>53</v>
      </c>
      <c r="B63" s="22"/>
      <c r="C63" s="22"/>
      <c r="D63" s="22"/>
      <c r="E63" s="22"/>
      <c r="F63" s="22"/>
      <c r="G63" s="22"/>
      <c r="H63" s="22"/>
      <c r="I63" s="22"/>
    </row>
    <row r="64" spans="1:9" ht="12.75" customHeight="1" x14ac:dyDescent="0.3">
      <c r="A64" s="21">
        <f t="shared" si="1"/>
        <v>54</v>
      </c>
      <c r="B64" s="22"/>
      <c r="C64" s="22"/>
      <c r="D64" s="22"/>
      <c r="E64" s="22"/>
      <c r="F64" s="22"/>
      <c r="G64" s="22"/>
      <c r="H64" s="22"/>
      <c r="I64" s="22"/>
    </row>
    <row r="65" spans="1:9" ht="12.75" customHeight="1" x14ac:dyDescent="0.3">
      <c r="A65" s="21">
        <f t="shared" si="1"/>
        <v>55</v>
      </c>
      <c r="B65" s="22"/>
      <c r="C65" s="22"/>
      <c r="D65" s="22"/>
      <c r="E65" s="22"/>
      <c r="F65" s="22"/>
      <c r="G65" s="22"/>
      <c r="H65" s="22"/>
      <c r="I65" s="22"/>
    </row>
    <row r="66" spans="1:9" ht="12.75" customHeight="1" x14ac:dyDescent="0.3">
      <c r="A66" s="21">
        <f t="shared" si="1"/>
        <v>56</v>
      </c>
      <c r="B66" s="22"/>
      <c r="C66" s="22"/>
      <c r="D66" s="22"/>
      <c r="E66" s="22"/>
      <c r="F66" s="22"/>
      <c r="G66" s="22"/>
      <c r="H66" s="22"/>
      <c r="I66" s="22"/>
    </row>
    <row r="67" spans="1:9" ht="12.75" customHeight="1" x14ac:dyDescent="0.3">
      <c r="A67" s="21">
        <f t="shared" si="1"/>
        <v>57</v>
      </c>
      <c r="B67" s="22"/>
      <c r="C67" s="22"/>
      <c r="D67" s="22"/>
      <c r="E67" s="22"/>
      <c r="F67" s="22"/>
      <c r="G67" s="22"/>
      <c r="H67" s="22"/>
      <c r="I67" s="22"/>
    </row>
    <row r="68" spans="1:9" ht="12.75" customHeight="1" x14ac:dyDescent="0.3">
      <c r="A68" s="21">
        <f t="shared" si="1"/>
        <v>58</v>
      </c>
      <c r="B68" s="22"/>
      <c r="C68" s="22"/>
      <c r="D68" s="22"/>
      <c r="E68" s="22"/>
      <c r="F68" s="22"/>
      <c r="G68" s="22"/>
      <c r="H68" s="22"/>
      <c r="I68" s="22"/>
    </row>
    <row r="69" spans="1:9" ht="12.75" customHeight="1" x14ac:dyDescent="0.3">
      <c r="A69" s="21">
        <f t="shared" si="1"/>
        <v>59</v>
      </c>
      <c r="B69" s="22"/>
      <c r="C69" s="22"/>
      <c r="D69" s="22"/>
      <c r="E69" s="22"/>
      <c r="F69" s="22"/>
      <c r="G69" s="22"/>
      <c r="H69" s="22"/>
      <c r="I69" s="22"/>
    </row>
    <row r="70" spans="1:9" ht="12.75" customHeight="1" x14ac:dyDescent="0.3">
      <c r="A70" s="21">
        <f t="shared" si="1"/>
        <v>60</v>
      </c>
      <c r="B70" s="22"/>
      <c r="C70" s="22"/>
      <c r="D70" s="22"/>
      <c r="E70" s="22"/>
      <c r="F70" s="22"/>
      <c r="G70" s="22"/>
      <c r="H70" s="22"/>
      <c r="I70" s="22"/>
    </row>
  </sheetData>
  <phoneticPr fontId="4" type="noConversion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6"/>
  <sheetViews>
    <sheetView workbookViewId="0">
      <selection activeCell="C6" sqref="C6"/>
    </sheetView>
  </sheetViews>
  <sheetFormatPr defaultColWidth="9.15234375" defaultRowHeight="12.45" x14ac:dyDescent="0.3"/>
  <cols>
    <col min="1" max="1" width="34.3046875" style="1" customWidth="1"/>
    <col min="2" max="2" width="22" style="1" customWidth="1"/>
    <col min="3" max="3" width="21.3046875" style="1" customWidth="1"/>
    <col min="4" max="4" width="23.3046875" style="1" customWidth="1"/>
    <col min="5" max="5" width="25" style="1" customWidth="1"/>
    <col min="6" max="6" width="32.15234375" style="1" customWidth="1"/>
    <col min="7" max="7" width="13.3828125" style="1" customWidth="1"/>
    <col min="8" max="16384" width="9.15234375" style="1"/>
  </cols>
  <sheetData>
    <row r="1" spans="1:7" ht="23.5" customHeight="1" x14ac:dyDescent="0.5">
      <c r="A1" s="161" t="s">
        <v>89</v>
      </c>
      <c r="B1" s="162"/>
      <c r="C1" s="162"/>
      <c r="D1" s="162"/>
      <c r="E1" s="162"/>
      <c r="F1" s="162"/>
      <c r="G1"/>
    </row>
    <row r="2" spans="1:7" ht="28.95" customHeight="1" x14ac:dyDescent="0.3">
      <c r="A2" s="163" t="s">
        <v>117</v>
      </c>
      <c r="B2" s="163"/>
      <c r="C2" s="163"/>
      <c r="D2" s="163"/>
      <c r="E2" s="163"/>
      <c r="F2" s="163"/>
      <c r="G2"/>
    </row>
    <row r="3" spans="1:7" ht="25.75" x14ac:dyDescent="0.4">
      <c r="A3" s="106" t="s">
        <v>79</v>
      </c>
      <c r="B3" s="107" t="s">
        <v>46</v>
      </c>
      <c r="C3" s="107" t="s">
        <v>43</v>
      </c>
      <c r="D3" s="108" t="s">
        <v>44</v>
      </c>
      <c r="E3" s="109" t="s">
        <v>97</v>
      </c>
      <c r="F3" s="108" t="s">
        <v>25</v>
      </c>
      <c r="G3"/>
    </row>
    <row r="4" spans="1:7" x14ac:dyDescent="0.3">
      <c r="A4" s="88" t="s">
        <v>26</v>
      </c>
      <c r="B4" s="110">
        <v>35</v>
      </c>
      <c r="C4" s="110">
        <v>18</v>
      </c>
      <c r="D4" s="111">
        <f>SUM(B4-C4)</f>
        <v>17</v>
      </c>
      <c r="E4" s="112">
        <f t="shared" ref="E4:E10" si="0">C4/B4</f>
        <v>0.51428571428571423</v>
      </c>
      <c r="F4" s="137">
        <f>E4/$E$4</f>
        <v>1</v>
      </c>
      <c r="G4"/>
    </row>
    <row r="5" spans="1:7" x14ac:dyDescent="0.3">
      <c r="A5" s="113" t="s">
        <v>28</v>
      </c>
      <c r="B5" s="110">
        <v>12</v>
      </c>
      <c r="C5" s="110">
        <v>4</v>
      </c>
      <c r="D5" s="111">
        <f t="shared" ref="D5:D10" si="1">SUM(B5-C5)</f>
        <v>8</v>
      </c>
      <c r="E5" s="112">
        <f t="shared" si="0"/>
        <v>0.33333333333333331</v>
      </c>
      <c r="F5" s="119">
        <f t="shared" ref="F5:F10" si="2">E5/$E$4</f>
        <v>0.64814814814814814</v>
      </c>
      <c r="G5"/>
    </row>
    <row r="6" spans="1:7" x14ac:dyDescent="0.3">
      <c r="A6" s="113" t="s">
        <v>29</v>
      </c>
      <c r="B6" s="110">
        <v>8</v>
      </c>
      <c r="C6" s="110">
        <v>3</v>
      </c>
      <c r="D6" s="111">
        <f t="shared" si="1"/>
        <v>5</v>
      </c>
      <c r="E6" s="112">
        <f t="shared" si="0"/>
        <v>0.375</v>
      </c>
      <c r="F6" s="119">
        <f t="shared" si="2"/>
        <v>0.72916666666666674</v>
      </c>
      <c r="G6"/>
    </row>
    <row r="7" spans="1:7" x14ac:dyDescent="0.3">
      <c r="A7" s="113" t="s">
        <v>30</v>
      </c>
      <c r="B7" s="110">
        <v>18</v>
      </c>
      <c r="C7" s="110">
        <v>8</v>
      </c>
      <c r="D7" s="111">
        <f t="shared" si="1"/>
        <v>10</v>
      </c>
      <c r="E7" s="112">
        <f t="shared" si="0"/>
        <v>0.44444444444444442</v>
      </c>
      <c r="F7" s="119">
        <f t="shared" si="2"/>
        <v>0.86419753086419759</v>
      </c>
      <c r="G7"/>
    </row>
    <row r="8" spans="1:7" x14ac:dyDescent="0.3">
      <c r="A8" s="113" t="s">
        <v>31</v>
      </c>
      <c r="B8" s="110">
        <v>9</v>
      </c>
      <c r="C8" s="110">
        <v>2</v>
      </c>
      <c r="D8" s="111">
        <f t="shared" si="1"/>
        <v>7</v>
      </c>
      <c r="E8" s="112">
        <f t="shared" si="0"/>
        <v>0.22222222222222221</v>
      </c>
      <c r="F8" s="119">
        <f t="shared" si="2"/>
        <v>0.4320987654320988</v>
      </c>
      <c r="G8"/>
    </row>
    <row r="9" spans="1:7" x14ac:dyDescent="0.3">
      <c r="A9" s="113" t="s">
        <v>32</v>
      </c>
      <c r="B9" s="110">
        <v>13</v>
      </c>
      <c r="C9" s="110">
        <v>4</v>
      </c>
      <c r="D9" s="111">
        <f t="shared" si="1"/>
        <v>9</v>
      </c>
      <c r="E9" s="112">
        <f t="shared" si="0"/>
        <v>0.30769230769230771</v>
      </c>
      <c r="F9" s="119">
        <f t="shared" si="2"/>
        <v>0.59829059829059839</v>
      </c>
      <c r="G9"/>
    </row>
    <row r="10" spans="1:7" x14ac:dyDescent="0.3">
      <c r="A10" s="113" t="s">
        <v>33</v>
      </c>
      <c r="B10" s="110">
        <v>19</v>
      </c>
      <c r="C10" s="110">
        <v>6</v>
      </c>
      <c r="D10" s="111">
        <f t="shared" si="1"/>
        <v>13</v>
      </c>
      <c r="E10" s="112">
        <f t="shared" si="0"/>
        <v>0.31578947368421051</v>
      </c>
      <c r="F10" s="119">
        <f t="shared" si="2"/>
        <v>0.61403508771929827</v>
      </c>
      <c r="G10"/>
    </row>
    <row r="11" spans="1:7" ht="12.9" x14ac:dyDescent="0.35">
      <c r="A11" s="88"/>
      <c r="B11" s="115"/>
      <c r="C11" s="115"/>
      <c r="D11" s="116"/>
      <c r="E11" s="117"/>
      <c r="F11" s="116"/>
      <c r="G11"/>
    </row>
    <row r="12" spans="1:7" x14ac:dyDescent="0.3">
      <c r="A12" s="86" t="s">
        <v>37</v>
      </c>
      <c r="B12" s="87">
        <f>SUM(B4:B10)</f>
        <v>114</v>
      </c>
      <c r="C12" s="87">
        <f t="shared" ref="C12:F12" si="3">SUM(C4:C10)</f>
        <v>45</v>
      </c>
      <c r="D12" s="87">
        <f t="shared" si="3"/>
        <v>69</v>
      </c>
      <c r="E12" s="101">
        <f t="shared" si="3"/>
        <v>2.5127674956622323</v>
      </c>
      <c r="F12" s="101">
        <f t="shared" si="3"/>
        <v>4.8859367971210084</v>
      </c>
      <c r="G12"/>
    </row>
    <row r="13" spans="1:7" ht="12.9" x14ac:dyDescent="0.35">
      <c r="A13" s="89"/>
      <c r="B13" s="115"/>
      <c r="C13" s="115"/>
      <c r="D13" s="116"/>
      <c r="E13" s="117"/>
      <c r="F13" s="116"/>
      <c r="G13"/>
    </row>
    <row r="14" spans="1:7" ht="25.3" x14ac:dyDescent="0.35">
      <c r="A14" s="136" t="s">
        <v>91</v>
      </c>
      <c r="B14" s="107" t="s">
        <v>45</v>
      </c>
      <c r="C14" s="107" t="s">
        <v>43</v>
      </c>
      <c r="D14" s="108" t="s">
        <v>44</v>
      </c>
      <c r="E14" s="109" t="s">
        <v>97</v>
      </c>
      <c r="F14" s="108" t="s">
        <v>25</v>
      </c>
      <c r="G14"/>
    </row>
    <row r="15" spans="1:7" x14ac:dyDescent="0.3">
      <c r="A15" s="88" t="s">
        <v>35</v>
      </c>
      <c r="B15" s="110">
        <v>48</v>
      </c>
      <c r="C15" s="110">
        <v>30</v>
      </c>
      <c r="D15" s="116">
        <f>SUM(B15-C15)</f>
        <v>18</v>
      </c>
      <c r="E15" s="112">
        <f>C15/B15</f>
        <v>0.625</v>
      </c>
      <c r="F15" s="137">
        <f>E15/$E$15</f>
        <v>1</v>
      </c>
      <c r="G15"/>
    </row>
    <row r="16" spans="1:7" x14ac:dyDescent="0.3">
      <c r="A16" s="88" t="s">
        <v>36</v>
      </c>
      <c r="B16" s="110">
        <v>66</v>
      </c>
      <c r="C16" s="110">
        <v>35</v>
      </c>
      <c r="D16" s="116">
        <f>SUM(B16-C16)</f>
        <v>31</v>
      </c>
      <c r="E16" s="112">
        <f>C16/B16</f>
        <v>0.53030303030303028</v>
      </c>
      <c r="F16" s="119">
        <f>E16/$E$15</f>
        <v>0.8484848484848484</v>
      </c>
      <c r="G16"/>
    </row>
    <row r="17" spans="1:7" x14ac:dyDescent="0.3">
      <c r="A17" s="88"/>
      <c r="B17" s="88"/>
      <c r="C17" s="88"/>
      <c r="D17" s="88"/>
      <c r="E17" s="88"/>
      <c r="F17" s="88"/>
      <c r="G17"/>
    </row>
    <row r="18" spans="1:7" s="22" customFormat="1" x14ac:dyDescent="0.3">
      <c r="A18" s="86" t="s">
        <v>37</v>
      </c>
      <c r="B18" s="87">
        <f>SUM(B15:B16)</f>
        <v>114</v>
      </c>
      <c r="C18" s="87">
        <f t="shared" ref="C18:F18" si="4">SUM(C15:C16)</f>
        <v>65</v>
      </c>
      <c r="D18" s="87">
        <f t="shared" si="4"/>
        <v>49</v>
      </c>
      <c r="E18" s="101">
        <f t="shared" si="4"/>
        <v>1.1553030303030303</v>
      </c>
      <c r="F18" s="101">
        <f t="shared" si="4"/>
        <v>1.8484848484848484</v>
      </c>
      <c r="G18" s="135"/>
    </row>
    <row r="19" spans="1:7" x14ac:dyDescent="0.3">
      <c r="A19" s="88"/>
      <c r="B19" s="88"/>
      <c r="C19" s="88"/>
      <c r="D19" s="88"/>
      <c r="E19" s="88"/>
      <c r="F19" s="88"/>
      <c r="G19"/>
    </row>
    <row r="20" spans="1:7" ht="25.95" customHeight="1" x14ac:dyDescent="0.4">
      <c r="A20" s="118" t="s">
        <v>38</v>
      </c>
      <c r="B20" s="107" t="s">
        <v>45</v>
      </c>
      <c r="C20" s="107" t="s">
        <v>43</v>
      </c>
      <c r="D20" s="108" t="s">
        <v>44</v>
      </c>
      <c r="E20" s="109" t="s">
        <v>97</v>
      </c>
      <c r="F20" s="108" t="s">
        <v>25</v>
      </c>
      <c r="G20"/>
    </row>
    <row r="21" spans="1:7" x14ac:dyDescent="0.3">
      <c r="A21" s="121" t="s">
        <v>39</v>
      </c>
      <c r="B21" s="122">
        <v>27</v>
      </c>
      <c r="C21" s="122">
        <v>15</v>
      </c>
      <c r="D21" s="122">
        <f>SUM(B21-C21)</f>
        <v>12</v>
      </c>
      <c r="E21" s="131">
        <f>C21/B21</f>
        <v>0.55555555555555558</v>
      </c>
      <c r="F21" s="131">
        <f>E21/$E$21</f>
        <v>1</v>
      </c>
    </row>
    <row r="22" spans="1:7" x14ac:dyDescent="0.3">
      <c r="A22" s="121" t="s">
        <v>40</v>
      </c>
      <c r="B22" s="122">
        <v>87</v>
      </c>
      <c r="C22" s="122">
        <v>35</v>
      </c>
      <c r="D22" s="122">
        <f>SUM(B22-C22)</f>
        <v>52</v>
      </c>
      <c r="E22" s="131">
        <f>C22/B22</f>
        <v>0.40229885057471265</v>
      </c>
      <c r="F22" s="131">
        <f>E22/$E$21</f>
        <v>0.72413793103448276</v>
      </c>
    </row>
    <row r="23" spans="1:7" x14ac:dyDescent="0.3">
      <c r="A23" s="22"/>
      <c r="B23" s="22"/>
      <c r="C23" s="22"/>
      <c r="D23" s="22"/>
      <c r="E23" s="22"/>
      <c r="F23" s="22"/>
    </row>
    <row r="24" spans="1:7" s="22" customFormat="1" x14ac:dyDescent="0.3">
      <c r="A24" s="86" t="s">
        <v>37</v>
      </c>
      <c r="B24" s="90">
        <f>SUM(B21:B22)</f>
        <v>114</v>
      </c>
      <c r="C24" s="90">
        <f t="shared" ref="C24:F24" si="5">SUM(C21:C22)</f>
        <v>50</v>
      </c>
      <c r="D24" s="90">
        <f t="shared" si="5"/>
        <v>64</v>
      </c>
      <c r="E24" s="102">
        <f t="shared" si="5"/>
        <v>0.95785440613026829</v>
      </c>
      <c r="F24" s="102">
        <f t="shared" si="5"/>
        <v>1.7241379310344827</v>
      </c>
      <c r="G24" s="124"/>
    </row>
    <row r="25" spans="1:7" x14ac:dyDescent="0.3">
      <c r="A25" s="22"/>
      <c r="B25" s="22"/>
      <c r="C25" s="22"/>
      <c r="D25" s="22"/>
      <c r="E25" s="22"/>
      <c r="F25" s="22"/>
    </row>
    <row r="26" spans="1:7" x14ac:dyDescent="0.3">
      <c r="A26" s="22"/>
      <c r="B26" s="22"/>
      <c r="C26" s="22"/>
      <c r="D26" s="22"/>
      <c r="E26" s="22"/>
      <c r="F26" s="22"/>
    </row>
  </sheetData>
  <mergeCells count="2">
    <mergeCell ref="A1:F1"/>
    <mergeCell ref="A2:F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8"/>
  </sheetPr>
  <dimension ref="A1:S161"/>
  <sheetViews>
    <sheetView zoomScaleNormal="100" workbookViewId="0">
      <selection activeCell="H7" sqref="H7"/>
    </sheetView>
  </sheetViews>
  <sheetFormatPr defaultRowHeight="12.45" x14ac:dyDescent="0.3"/>
  <cols>
    <col min="1" max="1" width="31.3828125" customWidth="1"/>
    <col min="2" max="2" width="12.69140625" customWidth="1"/>
    <col min="3" max="3" width="10.53515625" customWidth="1"/>
    <col min="4" max="4" width="11.53515625" customWidth="1"/>
    <col min="5" max="5" width="12.3046875" customWidth="1"/>
    <col min="6" max="6" width="13.3046875" customWidth="1"/>
    <col min="7" max="7" width="8.69140625" customWidth="1"/>
    <col min="8" max="10" width="3.69140625" customWidth="1"/>
    <col min="11" max="11" width="4" customWidth="1"/>
    <col min="12" max="12" width="3.53515625" customWidth="1"/>
    <col min="13" max="13" width="4" customWidth="1"/>
    <col min="14" max="16" width="3.69140625" customWidth="1"/>
    <col min="17" max="17" width="4.15234375" customWidth="1"/>
    <col min="18" max="18" width="3.84375" customWidth="1"/>
    <col min="19" max="19" width="11.53515625" customWidth="1"/>
    <col min="257" max="257" width="21.3828125" customWidth="1"/>
    <col min="258" max="258" width="12.69140625" customWidth="1"/>
    <col min="259" max="259" width="10.53515625" customWidth="1"/>
    <col min="260" max="260" width="11.53515625" customWidth="1"/>
    <col min="261" max="261" width="12.3046875" customWidth="1"/>
    <col min="262" max="262" width="13.53515625" customWidth="1"/>
    <col min="263" max="263" width="4" customWidth="1"/>
    <col min="264" max="266" width="3.69140625" customWidth="1"/>
    <col min="267" max="267" width="4" customWidth="1"/>
    <col min="268" max="268" width="3.53515625" customWidth="1"/>
    <col min="269" max="269" width="4" customWidth="1"/>
    <col min="270" max="272" width="3.69140625" customWidth="1"/>
    <col min="273" max="273" width="4.15234375" customWidth="1"/>
    <col min="274" max="274" width="3.84375" customWidth="1"/>
    <col min="275" max="275" width="11.53515625" customWidth="1"/>
    <col min="513" max="513" width="21.3828125" customWidth="1"/>
    <col min="514" max="514" width="12.69140625" customWidth="1"/>
    <col min="515" max="515" width="10.53515625" customWidth="1"/>
    <col min="516" max="516" width="11.53515625" customWidth="1"/>
    <col min="517" max="517" width="12.3046875" customWidth="1"/>
    <col min="518" max="518" width="13.53515625" customWidth="1"/>
    <col min="519" max="519" width="4" customWidth="1"/>
    <col min="520" max="522" width="3.69140625" customWidth="1"/>
    <col min="523" max="523" width="4" customWidth="1"/>
    <col min="524" max="524" width="3.53515625" customWidth="1"/>
    <col min="525" max="525" width="4" customWidth="1"/>
    <col min="526" max="528" width="3.69140625" customWidth="1"/>
    <col min="529" max="529" width="4.15234375" customWidth="1"/>
    <col min="530" max="530" width="3.84375" customWidth="1"/>
    <col min="531" max="531" width="11.53515625" customWidth="1"/>
    <col min="769" max="769" width="21.3828125" customWidth="1"/>
    <col min="770" max="770" width="12.69140625" customWidth="1"/>
    <col min="771" max="771" width="10.53515625" customWidth="1"/>
    <col min="772" max="772" width="11.53515625" customWidth="1"/>
    <col min="773" max="773" width="12.3046875" customWidth="1"/>
    <col min="774" max="774" width="13.53515625" customWidth="1"/>
    <col min="775" max="775" width="4" customWidth="1"/>
    <col min="776" max="778" width="3.69140625" customWidth="1"/>
    <col min="779" max="779" width="4" customWidth="1"/>
    <col min="780" max="780" width="3.53515625" customWidth="1"/>
    <col min="781" max="781" width="4" customWidth="1"/>
    <col min="782" max="784" width="3.69140625" customWidth="1"/>
    <col min="785" max="785" width="4.15234375" customWidth="1"/>
    <col min="786" max="786" width="3.84375" customWidth="1"/>
    <col min="787" max="787" width="11.53515625" customWidth="1"/>
    <col min="1025" max="1025" width="21.3828125" customWidth="1"/>
    <col min="1026" max="1026" width="12.69140625" customWidth="1"/>
    <col min="1027" max="1027" width="10.53515625" customWidth="1"/>
    <col min="1028" max="1028" width="11.53515625" customWidth="1"/>
    <col min="1029" max="1029" width="12.3046875" customWidth="1"/>
    <col min="1030" max="1030" width="13.53515625" customWidth="1"/>
    <col min="1031" max="1031" width="4" customWidth="1"/>
    <col min="1032" max="1034" width="3.69140625" customWidth="1"/>
    <col min="1035" max="1035" width="4" customWidth="1"/>
    <col min="1036" max="1036" width="3.53515625" customWidth="1"/>
    <col min="1037" max="1037" width="4" customWidth="1"/>
    <col min="1038" max="1040" width="3.69140625" customWidth="1"/>
    <col min="1041" max="1041" width="4.15234375" customWidth="1"/>
    <col min="1042" max="1042" width="3.84375" customWidth="1"/>
    <col min="1043" max="1043" width="11.53515625" customWidth="1"/>
    <col min="1281" max="1281" width="21.3828125" customWidth="1"/>
    <col min="1282" max="1282" width="12.69140625" customWidth="1"/>
    <col min="1283" max="1283" width="10.53515625" customWidth="1"/>
    <col min="1284" max="1284" width="11.53515625" customWidth="1"/>
    <col min="1285" max="1285" width="12.3046875" customWidth="1"/>
    <col min="1286" max="1286" width="13.53515625" customWidth="1"/>
    <col min="1287" max="1287" width="4" customWidth="1"/>
    <col min="1288" max="1290" width="3.69140625" customWidth="1"/>
    <col min="1291" max="1291" width="4" customWidth="1"/>
    <col min="1292" max="1292" width="3.53515625" customWidth="1"/>
    <col min="1293" max="1293" width="4" customWidth="1"/>
    <col min="1294" max="1296" width="3.69140625" customWidth="1"/>
    <col min="1297" max="1297" width="4.15234375" customWidth="1"/>
    <col min="1298" max="1298" width="3.84375" customWidth="1"/>
    <col min="1299" max="1299" width="11.53515625" customWidth="1"/>
    <col min="1537" max="1537" width="21.3828125" customWidth="1"/>
    <col min="1538" max="1538" width="12.69140625" customWidth="1"/>
    <col min="1539" max="1539" width="10.53515625" customWidth="1"/>
    <col min="1540" max="1540" width="11.53515625" customWidth="1"/>
    <col min="1541" max="1541" width="12.3046875" customWidth="1"/>
    <col min="1542" max="1542" width="13.53515625" customWidth="1"/>
    <col min="1543" max="1543" width="4" customWidth="1"/>
    <col min="1544" max="1546" width="3.69140625" customWidth="1"/>
    <col min="1547" max="1547" width="4" customWidth="1"/>
    <col min="1548" max="1548" width="3.53515625" customWidth="1"/>
    <col min="1549" max="1549" width="4" customWidth="1"/>
    <col min="1550" max="1552" width="3.69140625" customWidth="1"/>
    <col min="1553" max="1553" width="4.15234375" customWidth="1"/>
    <col min="1554" max="1554" width="3.84375" customWidth="1"/>
    <col min="1555" max="1555" width="11.53515625" customWidth="1"/>
    <col min="1793" max="1793" width="21.3828125" customWidth="1"/>
    <col min="1794" max="1794" width="12.69140625" customWidth="1"/>
    <col min="1795" max="1795" width="10.53515625" customWidth="1"/>
    <col min="1796" max="1796" width="11.53515625" customWidth="1"/>
    <col min="1797" max="1797" width="12.3046875" customWidth="1"/>
    <col min="1798" max="1798" width="13.53515625" customWidth="1"/>
    <col min="1799" max="1799" width="4" customWidth="1"/>
    <col min="1800" max="1802" width="3.69140625" customWidth="1"/>
    <col min="1803" max="1803" width="4" customWidth="1"/>
    <col min="1804" max="1804" width="3.53515625" customWidth="1"/>
    <col min="1805" max="1805" width="4" customWidth="1"/>
    <col min="1806" max="1808" width="3.69140625" customWidth="1"/>
    <col min="1809" max="1809" width="4.15234375" customWidth="1"/>
    <col min="1810" max="1810" width="3.84375" customWidth="1"/>
    <col min="1811" max="1811" width="11.53515625" customWidth="1"/>
    <col min="2049" max="2049" width="21.3828125" customWidth="1"/>
    <col min="2050" max="2050" width="12.69140625" customWidth="1"/>
    <col min="2051" max="2051" width="10.53515625" customWidth="1"/>
    <col min="2052" max="2052" width="11.53515625" customWidth="1"/>
    <col min="2053" max="2053" width="12.3046875" customWidth="1"/>
    <col min="2054" max="2054" width="13.53515625" customWidth="1"/>
    <col min="2055" max="2055" width="4" customWidth="1"/>
    <col min="2056" max="2058" width="3.69140625" customWidth="1"/>
    <col min="2059" max="2059" width="4" customWidth="1"/>
    <col min="2060" max="2060" width="3.53515625" customWidth="1"/>
    <col min="2061" max="2061" width="4" customWidth="1"/>
    <col min="2062" max="2064" width="3.69140625" customWidth="1"/>
    <col min="2065" max="2065" width="4.15234375" customWidth="1"/>
    <col min="2066" max="2066" width="3.84375" customWidth="1"/>
    <col min="2067" max="2067" width="11.53515625" customWidth="1"/>
    <col min="2305" max="2305" width="21.3828125" customWidth="1"/>
    <col min="2306" max="2306" width="12.69140625" customWidth="1"/>
    <col min="2307" max="2307" width="10.53515625" customWidth="1"/>
    <col min="2308" max="2308" width="11.53515625" customWidth="1"/>
    <col min="2309" max="2309" width="12.3046875" customWidth="1"/>
    <col min="2310" max="2310" width="13.53515625" customWidth="1"/>
    <col min="2311" max="2311" width="4" customWidth="1"/>
    <col min="2312" max="2314" width="3.69140625" customWidth="1"/>
    <col min="2315" max="2315" width="4" customWidth="1"/>
    <col min="2316" max="2316" width="3.53515625" customWidth="1"/>
    <col min="2317" max="2317" width="4" customWidth="1"/>
    <col min="2318" max="2320" width="3.69140625" customWidth="1"/>
    <col min="2321" max="2321" width="4.15234375" customWidth="1"/>
    <col min="2322" max="2322" width="3.84375" customWidth="1"/>
    <col min="2323" max="2323" width="11.53515625" customWidth="1"/>
    <col min="2561" max="2561" width="21.3828125" customWidth="1"/>
    <col min="2562" max="2562" width="12.69140625" customWidth="1"/>
    <col min="2563" max="2563" width="10.53515625" customWidth="1"/>
    <col min="2564" max="2564" width="11.53515625" customWidth="1"/>
    <col min="2565" max="2565" width="12.3046875" customWidth="1"/>
    <col min="2566" max="2566" width="13.53515625" customWidth="1"/>
    <col min="2567" max="2567" width="4" customWidth="1"/>
    <col min="2568" max="2570" width="3.69140625" customWidth="1"/>
    <col min="2571" max="2571" width="4" customWidth="1"/>
    <col min="2572" max="2572" width="3.53515625" customWidth="1"/>
    <col min="2573" max="2573" width="4" customWidth="1"/>
    <col min="2574" max="2576" width="3.69140625" customWidth="1"/>
    <col min="2577" max="2577" width="4.15234375" customWidth="1"/>
    <col min="2578" max="2578" width="3.84375" customWidth="1"/>
    <col min="2579" max="2579" width="11.53515625" customWidth="1"/>
    <col min="2817" max="2817" width="21.3828125" customWidth="1"/>
    <col min="2818" max="2818" width="12.69140625" customWidth="1"/>
    <col min="2819" max="2819" width="10.53515625" customWidth="1"/>
    <col min="2820" max="2820" width="11.53515625" customWidth="1"/>
    <col min="2821" max="2821" width="12.3046875" customWidth="1"/>
    <col min="2822" max="2822" width="13.53515625" customWidth="1"/>
    <col min="2823" max="2823" width="4" customWidth="1"/>
    <col min="2824" max="2826" width="3.69140625" customWidth="1"/>
    <col min="2827" max="2827" width="4" customWidth="1"/>
    <col min="2828" max="2828" width="3.53515625" customWidth="1"/>
    <col min="2829" max="2829" width="4" customWidth="1"/>
    <col min="2830" max="2832" width="3.69140625" customWidth="1"/>
    <col min="2833" max="2833" width="4.15234375" customWidth="1"/>
    <col min="2834" max="2834" width="3.84375" customWidth="1"/>
    <col min="2835" max="2835" width="11.53515625" customWidth="1"/>
    <col min="3073" max="3073" width="21.3828125" customWidth="1"/>
    <col min="3074" max="3074" width="12.69140625" customWidth="1"/>
    <col min="3075" max="3075" width="10.53515625" customWidth="1"/>
    <col min="3076" max="3076" width="11.53515625" customWidth="1"/>
    <col min="3077" max="3077" width="12.3046875" customWidth="1"/>
    <col min="3078" max="3078" width="13.53515625" customWidth="1"/>
    <col min="3079" max="3079" width="4" customWidth="1"/>
    <col min="3080" max="3082" width="3.69140625" customWidth="1"/>
    <col min="3083" max="3083" width="4" customWidth="1"/>
    <col min="3084" max="3084" width="3.53515625" customWidth="1"/>
    <col min="3085" max="3085" width="4" customWidth="1"/>
    <col min="3086" max="3088" width="3.69140625" customWidth="1"/>
    <col min="3089" max="3089" width="4.15234375" customWidth="1"/>
    <col min="3090" max="3090" width="3.84375" customWidth="1"/>
    <col min="3091" max="3091" width="11.53515625" customWidth="1"/>
    <col min="3329" max="3329" width="21.3828125" customWidth="1"/>
    <col min="3330" max="3330" width="12.69140625" customWidth="1"/>
    <col min="3331" max="3331" width="10.53515625" customWidth="1"/>
    <col min="3332" max="3332" width="11.53515625" customWidth="1"/>
    <col min="3333" max="3333" width="12.3046875" customWidth="1"/>
    <col min="3334" max="3334" width="13.53515625" customWidth="1"/>
    <col min="3335" max="3335" width="4" customWidth="1"/>
    <col min="3336" max="3338" width="3.69140625" customWidth="1"/>
    <col min="3339" max="3339" width="4" customWidth="1"/>
    <col min="3340" max="3340" width="3.53515625" customWidth="1"/>
    <col min="3341" max="3341" width="4" customWidth="1"/>
    <col min="3342" max="3344" width="3.69140625" customWidth="1"/>
    <col min="3345" max="3345" width="4.15234375" customWidth="1"/>
    <col min="3346" max="3346" width="3.84375" customWidth="1"/>
    <col min="3347" max="3347" width="11.53515625" customWidth="1"/>
    <col min="3585" max="3585" width="21.3828125" customWidth="1"/>
    <col min="3586" max="3586" width="12.69140625" customWidth="1"/>
    <col min="3587" max="3587" width="10.53515625" customWidth="1"/>
    <col min="3588" max="3588" width="11.53515625" customWidth="1"/>
    <col min="3589" max="3589" width="12.3046875" customWidth="1"/>
    <col min="3590" max="3590" width="13.53515625" customWidth="1"/>
    <col min="3591" max="3591" width="4" customWidth="1"/>
    <col min="3592" max="3594" width="3.69140625" customWidth="1"/>
    <col min="3595" max="3595" width="4" customWidth="1"/>
    <col min="3596" max="3596" width="3.53515625" customWidth="1"/>
    <col min="3597" max="3597" width="4" customWidth="1"/>
    <col min="3598" max="3600" width="3.69140625" customWidth="1"/>
    <col min="3601" max="3601" width="4.15234375" customWidth="1"/>
    <col min="3602" max="3602" width="3.84375" customWidth="1"/>
    <col min="3603" max="3603" width="11.53515625" customWidth="1"/>
    <col min="3841" max="3841" width="21.3828125" customWidth="1"/>
    <col min="3842" max="3842" width="12.69140625" customWidth="1"/>
    <col min="3843" max="3843" width="10.53515625" customWidth="1"/>
    <col min="3844" max="3844" width="11.53515625" customWidth="1"/>
    <col min="3845" max="3845" width="12.3046875" customWidth="1"/>
    <col min="3846" max="3846" width="13.53515625" customWidth="1"/>
    <col min="3847" max="3847" width="4" customWidth="1"/>
    <col min="3848" max="3850" width="3.69140625" customWidth="1"/>
    <col min="3851" max="3851" width="4" customWidth="1"/>
    <col min="3852" max="3852" width="3.53515625" customWidth="1"/>
    <col min="3853" max="3853" width="4" customWidth="1"/>
    <col min="3854" max="3856" width="3.69140625" customWidth="1"/>
    <col min="3857" max="3857" width="4.15234375" customWidth="1"/>
    <col min="3858" max="3858" width="3.84375" customWidth="1"/>
    <col min="3859" max="3859" width="11.53515625" customWidth="1"/>
    <col min="4097" max="4097" width="21.3828125" customWidth="1"/>
    <col min="4098" max="4098" width="12.69140625" customWidth="1"/>
    <col min="4099" max="4099" width="10.53515625" customWidth="1"/>
    <col min="4100" max="4100" width="11.53515625" customWidth="1"/>
    <col min="4101" max="4101" width="12.3046875" customWidth="1"/>
    <col min="4102" max="4102" width="13.53515625" customWidth="1"/>
    <col min="4103" max="4103" width="4" customWidth="1"/>
    <col min="4104" max="4106" width="3.69140625" customWidth="1"/>
    <col min="4107" max="4107" width="4" customWidth="1"/>
    <col min="4108" max="4108" width="3.53515625" customWidth="1"/>
    <col min="4109" max="4109" width="4" customWidth="1"/>
    <col min="4110" max="4112" width="3.69140625" customWidth="1"/>
    <col min="4113" max="4113" width="4.15234375" customWidth="1"/>
    <col min="4114" max="4114" width="3.84375" customWidth="1"/>
    <col min="4115" max="4115" width="11.53515625" customWidth="1"/>
    <col min="4353" max="4353" width="21.3828125" customWidth="1"/>
    <col min="4354" max="4354" width="12.69140625" customWidth="1"/>
    <col min="4355" max="4355" width="10.53515625" customWidth="1"/>
    <col min="4356" max="4356" width="11.53515625" customWidth="1"/>
    <col min="4357" max="4357" width="12.3046875" customWidth="1"/>
    <col min="4358" max="4358" width="13.53515625" customWidth="1"/>
    <col min="4359" max="4359" width="4" customWidth="1"/>
    <col min="4360" max="4362" width="3.69140625" customWidth="1"/>
    <col min="4363" max="4363" width="4" customWidth="1"/>
    <col min="4364" max="4364" width="3.53515625" customWidth="1"/>
    <col min="4365" max="4365" width="4" customWidth="1"/>
    <col min="4366" max="4368" width="3.69140625" customWidth="1"/>
    <col min="4369" max="4369" width="4.15234375" customWidth="1"/>
    <col min="4370" max="4370" width="3.84375" customWidth="1"/>
    <col min="4371" max="4371" width="11.53515625" customWidth="1"/>
    <col min="4609" max="4609" width="21.3828125" customWidth="1"/>
    <col min="4610" max="4610" width="12.69140625" customWidth="1"/>
    <col min="4611" max="4611" width="10.53515625" customWidth="1"/>
    <col min="4612" max="4612" width="11.53515625" customWidth="1"/>
    <col min="4613" max="4613" width="12.3046875" customWidth="1"/>
    <col min="4614" max="4614" width="13.53515625" customWidth="1"/>
    <col min="4615" max="4615" width="4" customWidth="1"/>
    <col min="4616" max="4618" width="3.69140625" customWidth="1"/>
    <col min="4619" max="4619" width="4" customWidth="1"/>
    <col min="4620" max="4620" width="3.53515625" customWidth="1"/>
    <col min="4621" max="4621" width="4" customWidth="1"/>
    <col min="4622" max="4624" width="3.69140625" customWidth="1"/>
    <col min="4625" max="4625" width="4.15234375" customWidth="1"/>
    <col min="4626" max="4626" width="3.84375" customWidth="1"/>
    <col min="4627" max="4627" width="11.53515625" customWidth="1"/>
    <col min="4865" max="4865" width="21.3828125" customWidth="1"/>
    <col min="4866" max="4866" width="12.69140625" customWidth="1"/>
    <col min="4867" max="4867" width="10.53515625" customWidth="1"/>
    <col min="4868" max="4868" width="11.53515625" customWidth="1"/>
    <col min="4869" max="4869" width="12.3046875" customWidth="1"/>
    <col min="4870" max="4870" width="13.53515625" customWidth="1"/>
    <col min="4871" max="4871" width="4" customWidth="1"/>
    <col min="4872" max="4874" width="3.69140625" customWidth="1"/>
    <col min="4875" max="4875" width="4" customWidth="1"/>
    <col min="4876" max="4876" width="3.53515625" customWidth="1"/>
    <col min="4877" max="4877" width="4" customWidth="1"/>
    <col min="4878" max="4880" width="3.69140625" customWidth="1"/>
    <col min="4881" max="4881" width="4.15234375" customWidth="1"/>
    <col min="4882" max="4882" width="3.84375" customWidth="1"/>
    <col min="4883" max="4883" width="11.53515625" customWidth="1"/>
    <col min="5121" max="5121" width="21.3828125" customWidth="1"/>
    <col min="5122" max="5122" width="12.69140625" customWidth="1"/>
    <col min="5123" max="5123" width="10.53515625" customWidth="1"/>
    <col min="5124" max="5124" width="11.53515625" customWidth="1"/>
    <col min="5125" max="5125" width="12.3046875" customWidth="1"/>
    <col min="5126" max="5126" width="13.53515625" customWidth="1"/>
    <col min="5127" max="5127" width="4" customWidth="1"/>
    <col min="5128" max="5130" width="3.69140625" customWidth="1"/>
    <col min="5131" max="5131" width="4" customWidth="1"/>
    <col min="5132" max="5132" width="3.53515625" customWidth="1"/>
    <col min="5133" max="5133" width="4" customWidth="1"/>
    <col min="5134" max="5136" width="3.69140625" customWidth="1"/>
    <col min="5137" max="5137" width="4.15234375" customWidth="1"/>
    <col min="5138" max="5138" width="3.84375" customWidth="1"/>
    <col min="5139" max="5139" width="11.53515625" customWidth="1"/>
    <col min="5377" max="5377" width="21.3828125" customWidth="1"/>
    <col min="5378" max="5378" width="12.69140625" customWidth="1"/>
    <col min="5379" max="5379" width="10.53515625" customWidth="1"/>
    <col min="5380" max="5380" width="11.53515625" customWidth="1"/>
    <col min="5381" max="5381" width="12.3046875" customWidth="1"/>
    <col min="5382" max="5382" width="13.53515625" customWidth="1"/>
    <col min="5383" max="5383" width="4" customWidth="1"/>
    <col min="5384" max="5386" width="3.69140625" customWidth="1"/>
    <col min="5387" max="5387" width="4" customWidth="1"/>
    <col min="5388" max="5388" width="3.53515625" customWidth="1"/>
    <col min="5389" max="5389" width="4" customWidth="1"/>
    <col min="5390" max="5392" width="3.69140625" customWidth="1"/>
    <col min="5393" max="5393" width="4.15234375" customWidth="1"/>
    <col min="5394" max="5394" width="3.84375" customWidth="1"/>
    <col min="5395" max="5395" width="11.53515625" customWidth="1"/>
    <col min="5633" max="5633" width="21.3828125" customWidth="1"/>
    <col min="5634" max="5634" width="12.69140625" customWidth="1"/>
    <col min="5635" max="5635" width="10.53515625" customWidth="1"/>
    <col min="5636" max="5636" width="11.53515625" customWidth="1"/>
    <col min="5637" max="5637" width="12.3046875" customWidth="1"/>
    <col min="5638" max="5638" width="13.53515625" customWidth="1"/>
    <col min="5639" max="5639" width="4" customWidth="1"/>
    <col min="5640" max="5642" width="3.69140625" customWidth="1"/>
    <col min="5643" max="5643" width="4" customWidth="1"/>
    <col min="5644" max="5644" width="3.53515625" customWidth="1"/>
    <col min="5645" max="5645" width="4" customWidth="1"/>
    <col min="5646" max="5648" width="3.69140625" customWidth="1"/>
    <col min="5649" max="5649" width="4.15234375" customWidth="1"/>
    <col min="5650" max="5650" width="3.84375" customWidth="1"/>
    <col min="5651" max="5651" width="11.53515625" customWidth="1"/>
    <col min="5889" max="5889" width="21.3828125" customWidth="1"/>
    <col min="5890" max="5890" width="12.69140625" customWidth="1"/>
    <col min="5891" max="5891" width="10.53515625" customWidth="1"/>
    <col min="5892" max="5892" width="11.53515625" customWidth="1"/>
    <col min="5893" max="5893" width="12.3046875" customWidth="1"/>
    <col min="5894" max="5894" width="13.53515625" customWidth="1"/>
    <col min="5895" max="5895" width="4" customWidth="1"/>
    <col min="5896" max="5898" width="3.69140625" customWidth="1"/>
    <col min="5899" max="5899" width="4" customWidth="1"/>
    <col min="5900" max="5900" width="3.53515625" customWidth="1"/>
    <col min="5901" max="5901" width="4" customWidth="1"/>
    <col min="5902" max="5904" width="3.69140625" customWidth="1"/>
    <col min="5905" max="5905" width="4.15234375" customWidth="1"/>
    <col min="5906" max="5906" width="3.84375" customWidth="1"/>
    <col min="5907" max="5907" width="11.53515625" customWidth="1"/>
    <col min="6145" max="6145" width="21.3828125" customWidth="1"/>
    <col min="6146" max="6146" width="12.69140625" customWidth="1"/>
    <col min="6147" max="6147" width="10.53515625" customWidth="1"/>
    <col min="6148" max="6148" width="11.53515625" customWidth="1"/>
    <col min="6149" max="6149" width="12.3046875" customWidth="1"/>
    <col min="6150" max="6150" width="13.53515625" customWidth="1"/>
    <col min="6151" max="6151" width="4" customWidth="1"/>
    <col min="6152" max="6154" width="3.69140625" customWidth="1"/>
    <col min="6155" max="6155" width="4" customWidth="1"/>
    <col min="6156" max="6156" width="3.53515625" customWidth="1"/>
    <col min="6157" max="6157" width="4" customWidth="1"/>
    <col min="6158" max="6160" width="3.69140625" customWidth="1"/>
    <col min="6161" max="6161" width="4.15234375" customWidth="1"/>
    <col min="6162" max="6162" width="3.84375" customWidth="1"/>
    <col min="6163" max="6163" width="11.53515625" customWidth="1"/>
    <col min="6401" max="6401" width="21.3828125" customWidth="1"/>
    <col min="6402" max="6402" width="12.69140625" customWidth="1"/>
    <col min="6403" max="6403" width="10.53515625" customWidth="1"/>
    <col min="6404" max="6404" width="11.53515625" customWidth="1"/>
    <col min="6405" max="6405" width="12.3046875" customWidth="1"/>
    <col min="6406" max="6406" width="13.53515625" customWidth="1"/>
    <col min="6407" max="6407" width="4" customWidth="1"/>
    <col min="6408" max="6410" width="3.69140625" customWidth="1"/>
    <col min="6411" max="6411" width="4" customWidth="1"/>
    <col min="6412" max="6412" width="3.53515625" customWidth="1"/>
    <col min="6413" max="6413" width="4" customWidth="1"/>
    <col min="6414" max="6416" width="3.69140625" customWidth="1"/>
    <col min="6417" max="6417" width="4.15234375" customWidth="1"/>
    <col min="6418" max="6418" width="3.84375" customWidth="1"/>
    <col min="6419" max="6419" width="11.53515625" customWidth="1"/>
    <col min="6657" max="6657" width="21.3828125" customWidth="1"/>
    <col min="6658" max="6658" width="12.69140625" customWidth="1"/>
    <col min="6659" max="6659" width="10.53515625" customWidth="1"/>
    <col min="6660" max="6660" width="11.53515625" customWidth="1"/>
    <col min="6661" max="6661" width="12.3046875" customWidth="1"/>
    <col min="6662" max="6662" width="13.53515625" customWidth="1"/>
    <col min="6663" max="6663" width="4" customWidth="1"/>
    <col min="6664" max="6666" width="3.69140625" customWidth="1"/>
    <col min="6667" max="6667" width="4" customWidth="1"/>
    <col min="6668" max="6668" width="3.53515625" customWidth="1"/>
    <col min="6669" max="6669" width="4" customWidth="1"/>
    <col min="6670" max="6672" width="3.69140625" customWidth="1"/>
    <col min="6673" max="6673" width="4.15234375" customWidth="1"/>
    <col min="6674" max="6674" width="3.84375" customWidth="1"/>
    <col min="6675" max="6675" width="11.53515625" customWidth="1"/>
    <col min="6913" max="6913" width="21.3828125" customWidth="1"/>
    <col min="6914" max="6914" width="12.69140625" customWidth="1"/>
    <col min="6915" max="6915" width="10.53515625" customWidth="1"/>
    <col min="6916" max="6916" width="11.53515625" customWidth="1"/>
    <col min="6917" max="6917" width="12.3046875" customWidth="1"/>
    <col min="6918" max="6918" width="13.53515625" customWidth="1"/>
    <col min="6919" max="6919" width="4" customWidth="1"/>
    <col min="6920" max="6922" width="3.69140625" customWidth="1"/>
    <col min="6923" max="6923" width="4" customWidth="1"/>
    <col min="6924" max="6924" width="3.53515625" customWidth="1"/>
    <col min="6925" max="6925" width="4" customWidth="1"/>
    <col min="6926" max="6928" width="3.69140625" customWidth="1"/>
    <col min="6929" max="6929" width="4.15234375" customWidth="1"/>
    <col min="6930" max="6930" width="3.84375" customWidth="1"/>
    <col min="6931" max="6931" width="11.53515625" customWidth="1"/>
    <col min="7169" max="7169" width="21.3828125" customWidth="1"/>
    <col min="7170" max="7170" width="12.69140625" customWidth="1"/>
    <col min="7171" max="7171" width="10.53515625" customWidth="1"/>
    <col min="7172" max="7172" width="11.53515625" customWidth="1"/>
    <col min="7173" max="7173" width="12.3046875" customWidth="1"/>
    <col min="7174" max="7174" width="13.53515625" customWidth="1"/>
    <col min="7175" max="7175" width="4" customWidth="1"/>
    <col min="7176" max="7178" width="3.69140625" customWidth="1"/>
    <col min="7179" max="7179" width="4" customWidth="1"/>
    <col min="7180" max="7180" width="3.53515625" customWidth="1"/>
    <col min="7181" max="7181" width="4" customWidth="1"/>
    <col min="7182" max="7184" width="3.69140625" customWidth="1"/>
    <col min="7185" max="7185" width="4.15234375" customWidth="1"/>
    <col min="7186" max="7186" width="3.84375" customWidth="1"/>
    <col min="7187" max="7187" width="11.53515625" customWidth="1"/>
    <col min="7425" max="7425" width="21.3828125" customWidth="1"/>
    <col min="7426" max="7426" width="12.69140625" customWidth="1"/>
    <col min="7427" max="7427" width="10.53515625" customWidth="1"/>
    <col min="7428" max="7428" width="11.53515625" customWidth="1"/>
    <col min="7429" max="7429" width="12.3046875" customWidth="1"/>
    <col min="7430" max="7430" width="13.53515625" customWidth="1"/>
    <col min="7431" max="7431" width="4" customWidth="1"/>
    <col min="7432" max="7434" width="3.69140625" customWidth="1"/>
    <col min="7435" max="7435" width="4" customWidth="1"/>
    <col min="7436" max="7436" width="3.53515625" customWidth="1"/>
    <col min="7437" max="7437" width="4" customWidth="1"/>
    <col min="7438" max="7440" width="3.69140625" customWidth="1"/>
    <col min="7441" max="7441" width="4.15234375" customWidth="1"/>
    <col min="7442" max="7442" width="3.84375" customWidth="1"/>
    <col min="7443" max="7443" width="11.53515625" customWidth="1"/>
    <col min="7681" max="7681" width="21.3828125" customWidth="1"/>
    <col min="7682" max="7682" width="12.69140625" customWidth="1"/>
    <col min="7683" max="7683" width="10.53515625" customWidth="1"/>
    <col min="7684" max="7684" width="11.53515625" customWidth="1"/>
    <col min="7685" max="7685" width="12.3046875" customWidth="1"/>
    <col min="7686" max="7686" width="13.53515625" customWidth="1"/>
    <col min="7687" max="7687" width="4" customWidth="1"/>
    <col min="7688" max="7690" width="3.69140625" customWidth="1"/>
    <col min="7691" max="7691" width="4" customWidth="1"/>
    <col min="7692" max="7692" width="3.53515625" customWidth="1"/>
    <col min="7693" max="7693" width="4" customWidth="1"/>
    <col min="7694" max="7696" width="3.69140625" customWidth="1"/>
    <col min="7697" max="7697" width="4.15234375" customWidth="1"/>
    <col min="7698" max="7698" width="3.84375" customWidth="1"/>
    <col min="7699" max="7699" width="11.53515625" customWidth="1"/>
    <col min="7937" max="7937" width="21.3828125" customWidth="1"/>
    <col min="7938" max="7938" width="12.69140625" customWidth="1"/>
    <col min="7939" max="7939" width="10.53515625" customWidth="1"/>
    <col min="7940" max="7940" width="11.53515625" customWidth="1"/>
    <col min="7941" max="7941" width="12.3046875" customWidth="1"/>
    <col min="7942" max="7942" width="13.53515625" customWidth="1"/>
    <col min="7943" max="7943" width="4" customWidth="1"/>
    <col min="7944" max="7946" width="3.69140625" customWidth="1"/>
    <col min="7947" max="7947" width="4" customWidth="1"/>
    <col min="7948" max="7948" width="3.53515625" customWidth="1"/>
    <col min="7949" max="7949" width="4" customWidth="1"/>
    <col min="7950" max="7952" width="3.69140625" customWidth="1"/>
    <col min="7953" max="7953" width="4.15234375" customWidth="1"/>
    <col min="7954" max="7954" width="3.84375" customWidth="1"/>
    <col min="7955" max="7955" width="11.53515625" customWidth="1"/>
    <col min="8193" max="8193" width="21.3828125" customWidth="1"/>
    <col min="8194" max="8194" width="12.69140625" customWidth="1"/>
    <col min="8195" max="8195" width="10.53515625" customWidth="1"/>
    <col min="8196" max="8196" width="11.53515625" customWidth="1"/>
    <col min="8197" max="8197" width="12.3046875" customWidth="1"/>
    <col min="8198" max="8198" width="13.53515625" customWidth="1"/>
    <col min="8199" max="8199" width="4" customWidth="1"/>
    <col min="8200" max="8202" width="3.69140625" customWidth="1"/>
    <col min="8203" max="8203" width="4" customWidth="1"/>
    <col min="8204" max="8204" width="3.53515625" customWidth="1"/>
    <col min="8205" max="8205" width="4" customWidth="1"/>
    <col min="8206" max="8208" width="3.69140625" customWidth="1"/>
    <col min="8209" max="8209" width="4.15234375" customWidth="1"/>
    <col min="8210" max="8210" width="3.84375" customWidth="1"/>
    <col min="8211" max="8211" width="11.53515625" customWidth="1"/>
    <col min="8449" max="8449" width="21.3828125" customWidth="1"/>
    <col min="8450" max="8450" width="12.69140625" customWidth="1"/>
    <col min="8451" max="8451" width="10.53515625" customWidth="1"/>
    <col min="8452" max="8452" width="11.53515625" customWidth="1"/>
    <col min="8453" max="8453" width="12.3046875" customWidth="1"/>
    <col min="8454" max="8454" width="13.53515625" customWidth="1"/>
    <col min="8455" max="8455" width="4" customWidth="1"/>
    <col min="8456" max="8458" width="3.69140625" customWidth="1"/>
    <col min="8459" max="8459" width="4" customWidth="1"/>
    <col min="8460" max="8460" width="3.53515625" customWidth="1"/>
    <col min="8461" max="8461" width="4" customWidth="1"/>
    <col min="8462" max="8464" width="3.69140625" customWidth="1"/>
    <col min="8465" max="8465" width="4.15234375" customWidth="1"/>
    <col min="8466" max="8466" width="3.84375" customWidth="1"/>
    <col min="8467" max="8467" width="11.53515625" customWidth="1"/>
    <col min="8705" max="8705" width="21.3828125" customWidth="1"/>
    <col min="8706" max="8706" width="12.69140625" customWidth="1"/>
    <col min="8707" max="8707" width="10.53515625" customWidth="1"/>
    <col min="8708" max="8708" width="11.53515625" customWidth="1"/>
    <col min="8709" max="8709" width="12.3046875" customWidth="1"/>
    <col min="8710" max="8710" width="13.53515625" customWidth="1"/>
    <col min="8711" max="8711" width="4" customWidth="1"/>
    <col min="8712" max="8714" width="3.69140625" customWidth="1"/>
    <col min="8715" max="8715" width="4" customWidth="1"/>
    <col min="8716" max="8716" width="3.53515625" customWidth="1"/>
    <col min="8717" max="8717" width="4" customWidth="1"/>
    <col min="8718" max="8720" width="3.69140625" customWidth="1"/>
    <col min="8721" max="8721" width="4.15234375" customWidth="1"/>
    <col min="8722" max="8722" width="3.84375" customWidth="1"/>
    <col min="8723" max="8723" width="11.53515625" customWidth="1"/>
    <col min="8961" max="8961" width="21.3828125" customWidth="1"/>
    <col min="8962" max="8962" width="12.69140625" customWidth="1"/>
    <col min="8963" max="8963" width="10.53515625" customWidth="1"/>
    <col min="8964" max="8964" width="11.53515625" customWidth="1"/>
    <col min="8965" max="8965" width="12.3046875" customWidth="1"/>
    <col min="8966" max="8966" width="13.53515625" customWidth="1"/>
    <col min="8967" max="8967" width="4" customWidth="1"/>
    <col min="8968" max="8970" width="3.69140625" customWidth="1"/>
    <col min="8971" max="8971" width="4" customWidth="1"/>
    <col min="8972" max="8972" width="3.53515625" customWidth="1"/>
    <col min="8973" max="8973" width="4" customWidth="1"/>
    <col min="8974" max="8976" width="3.69140625" customWidth="1"/>
    <col min="8977" max="8977" width="4.15234375" customWidth="1"/>
    <col min="8978" max="8978" width="3.84375" customWidth="1"/>
    <col min="8979" max="8979" width="11.53515625" customWidth="1"/>
    <col min="9217" max="9217" width="21.3828125" customWidth="1"/>
    <col min="9218" max="9218" width="12.69140625" customWidth="1"/>
    <col min="9219" max="9219" width="10.53515625" customWidth="1"/>
    <col min="9220" max="9220" width="11.53515625" customWidth="1"/>
    <col min="9221" max="9221" width="12.3046875" customWidth="1"/>
    <col min="9222" max="9222" width="13.53515625" customWidth="1"/>
    <col min="9223" max="9223" width="4" customWidth="1"/>
    <col min="9224" max="9226" width="3.69140625" customWidth="1"/>
    <col min="9227" max="9227" width="4" customWidth="1"/>
    <col min="9228" max="9228" width="3.53515625" customWidth="1"/>
    <col min="9229" max="9229" width="4" customWidth="1"/>
    <col min="9230" max="9232" width="3.69140625" customWidth="1"/>
    <col min="9233" max="9233" width="4.15234375" customWidth="1"/>
    <col min="9234" max="9234" width="3.84375" customWidth="1"/>
    <col min="9235" max="9235" width="11.53515625" customWidth="1"/>
    <col min="9473" max="9473" width="21.3828125" customWidth="1"/>
    <col min="9474" max="9474" width="12.69140625" customWidth="1"/>
    <col min="9475" max="9475" width="10.53515625" customWidth="1"/>
    <col min="9476" max="9476" width="11.53515625" customWidth="1"/>
    <col min="9477" max="9477" width="12.3046875" customWidth="1"/>
    <col min="9478" max="9478" width="13.53515625" customWidth="1"/>
    <col min="9479" max="9479" width="4" customWidth="1"/>
    <col min="9480" max="9482" width="3.69140625" customWidth="1"/>
    <col min="9483" max="9483" width="4" customWidth="1"/>
    <col min="9484" max="9484" width="3.53515625" customWidth="1"/>
    <col min="9485" max="9485" width="4" customWidth="1"/>
    <col min="9486" max="9488" width="3.69140625" customWidth="1"/>
    <col min="9489" max="9489" width="4.15234375" customWidth="1"/>
    <col min="9490" max="9490" width="3.84375" customWidth="1"/>
    <col min="9491" max="9491" width="11.53515625" customWidth="1"/>
    <col min="9729" max="9729" width="21.3828125" customWidth="1"/>
    <col min="9730" max="9730" width="12.69140625" customWidth="1"/>
    <col min="9731" max="9731" width="10.53515625" customWidth="1"/>
    <col min="9732" max="9732" width="11.53515625" customWidth="1"/>
    <col min="9733" max="9733" width="12.3046875" customWidth="1"/>
    <col min="9734" max="9734" width="13.53515625" customWidth="1"/>
    <col min="9735" max="9735" width="4" customWidth="1"/>
    <col min="9736" max="9738" width="3.69140625" customWidth="1"/>
    <col min="9739" max="9739" width="4" customWidth="1"/>
    <col min="9740" max="9740" width="3.53515625" customWidth="1"/>
    <col min="9741" max="9741" width="4" customWidth="1"/>
    <col min="9742" max="9744" width="3.69140625" customWidth="1"/>
    <col min="9745" max="9745" width="4.15234375" customWidth="1"/>
    <col min="9746" max="9746" width="3.84375" customWidth="1"/>
    <col min="9747" max="9747" width="11.53515625" customWidth="1"/>
    <col min="9985" max="9985" width="21.3828125" customWidth="1"/>
    <col min="9986" max="9986" width="12.69140625" customWidth="1"/>
    <col min="9987" max="9987" width="10.53515625" customWidth="1"/>
    <col min="9988" max="9988" width="11.53515625" customWidth="1"/>
    <col min="9989" max="9989" width="12.3046875" customWidth="1"/>
    <col min="9990" max="9990" width="13.53515625" customWidth="1"/>
    <col min="9991" max="9991" width="4" customWidth="1"/>
    <col min="9992" max="9994" width="3.69140625" customWidth="1"/>
    <col min="9995" max="9995" width="4" customWidth="1"/>
    <col min="9996" max="9996" width="3.53515625" customWidth="1"/>
    <col min="9997" max="9997" width="4" customWidth="1"/>
    <col min="9998" max="10000" width="3.69140625" customWidth="1"/>
    <col min="10001" max="10001" width="4.15234375" customWidth="1"/>
    <col min="10002" max="10002" width="3.84375" customWidth="1"/>
    <col min="10003" max="10003" width="11.53515625" customWidth="1"/>
    <col min="10241" max="10241" width="21.3828125" customWidth="1"/>
    <col min="10242" max="10242" width="12.69140625" customWidth="1"/>
    <col min="10243" max="10243" width="10.53515625" customWidth="1"/>
    <col min="10244" max="10244" width="11.53515625" customWidth="1"/>
    <col min="10245" max="10245" width="12.3046875" customWidth="1"/>
    <col min="10246" max="10246" width="13.53515625" customWidth="1"/>
    <col min="10247" max="10247" width="4" customWidth="1"/>
    <col min="10248" max="10250" width="3.69140625" customWidth="1"/>
    <col min="10251" max="10251" width="4" customWidth="1"/>
    <col min="10252" max="10252" width="3.53515625" customWidth="1"/>
    <col min="10253" max="10253" width="4" customWidth="1"/>
    <col min="10254" max="10256" width="3.69140625" customWidth="1"/>
    <col min="10257" max="10257" width="4.15234375" customWidth="1"/>
    <col min="10258" max="10258" width="3.84375" customWidth="1"/>
    <col min="10259" max="10259" width="11.53515625" customWidth="1"/>
    <col min="10497" max="10497" width="21.3828125" customWidth="1"/>
    <col min="10498" max="10498" width="12.69140625" customWidth="1"/>
    <col min="10499" max="10499" width="10.53515625" customWidth="1"/>
    <col min="10500" max="10500" width="11.53515625" customWidth="1"/>
    <col min="10501" max="10501" width="12.3046875" customWidth="1"/>
    <col min="10502" max="10502" width="13.53515625" customWidth="1"/>
    <col min="10503" max="10503" width="4" customWidth="1"/>
    <col min="10504" max="10506" width="3.69140625" customWidth="1"/>
    <col min="10507" max="10507" width="4" customWidth="1"/>
    <col min="10508" max="10508" width="3.53515625" customWidth="1"/>
    <col min="10509" max="10509" width="4" customWidth="1"/>
    <col min="10510" max="10512" width="3.69140625" customWidth="1"/>
    <col min="10513" max="10513" width="4.15234375" customWidth="1"/>
    <col min="10514" max="10514" width="3.84375" customWidth="1"/>
    <col min="10515" max="10515" width="11.53515625" customWidth="1"/>
    <col min="10753" max="10753" width="21.3828125" customWidth="1"/>
    <col min="10754" max="10754" width="12.69140625" customWidth="1"/>
    <col min="10755" max="10755" width="10.53515625" customWidth="1"/>
    <col min="10756" max="10756" width="11.53515625" customWidth="1"/>
    <col min="10757" max="10757" width="12.3046875" customWidth="1"/>
    <col min="10758" max="10758" width="13.53515625" customWidth="1"/>
    <col min="10759" max="10759" width="4" customWidth="1"/>
    <col min="10760" max="10762" width="3.69140625" customWidth="1"/>
    <col min="10763" max="10763" width="4" customWidth="1"/>
    <col min="10764" max="10764" width="3.53515625" customWidth="1"/>
    <col min="10765" max="10765" width="4" customWidth="1"/>
    <col min="10766" max="10768" width="3.69140625" customWidth="1"/>
    <col min="10769" max="10769" width="4.15234375" customWidth="1"/>
    <col min="10770" max="10770" width="3.84375" customWidth="1"/>
    <col min="10771" max="10771" width="11.53515625" customWidth="1"/>
    <col min="11009" max="11009" width="21.3828125" customWidth="1"/>
    <col min="11010" max="11010" width="12.69140625" customWidth="1"/>
    <col min="11011" max="11011" width="10.53515625" customWidth="1"/>
    <col min="11012" max="11012" width="11.53515625" customWidth="1"/>
    <col min="11013" max="11013" width="12.3046875" customWidth="1"/>
    <col min="11014" max="11014" width="13.53515625" customWidth="1"/>
    <col min="11015" max="11015" width="4" customWidth="1"/>
    <col min="11016" max="11018" width="3.69140625" customWidth="1"/>
    <col min="11019" max="11019" width="4" customWidth="1"/>
    <col min="11020" max="11020" width="3.53515625" customWidth="1"/>
    <col min="11021" max="11021" width="4" customWidth="1"/>
    <col min="11022" max="11024" width="3.69140625" customWidth="1"/>
    <col min="11025" max="11025" width="4.15234375" customWidth="1"/>
    <col min="11026" max="11026" width="3.84375" customWidth="1"/>
    <col min="11027" max="11027" width="11.53515625" customWidth="1"/>
    <col min="11265" max="11265" width="21.3828125" customWidth="1"/>
    <col min="11266" max="11266" width="12.69140625" customWidth="1"/>
    <col min="11267" max="11267" width="10.53515625" customWidth="1"/>
    <col min="11268" max="11268" width="11.53515625" customWidth="1"/>
    <col min="11269" max="11269" width="12.3046875" customWidth="1"/>
    <col min="11270" max="11270" width="13.53515625" customWidth="1"/>
    <col min="11271" max="11271" width="4" customWidth="1"/>
    <col min="11272" max="11274" width="3.69140625" customWidth="1"/>
    <col min="11275" max="11275" width="4" customWidth="1"/>
    <col min="11276" max="11276" width="3.53515625" customWidth="1"/>
    <col min="11277" max="11277" width="4" customWidth="1"/>
    <col min="11278" max="11280" width="3.69140625" customWidth="1"/>
    <col min="11281" max="11281" width="4.15234375" customWidth="1"/>
    <col min="11282" max="11282" width="3.84375" customWidth="1"/>
    <col min="11283" max="11283" width="11.53515625" customWidth="1"/>
    <col min="11521" max="11521" width="21.3828125" customWidth="1"/>
    <col min="11522" max="11522" width="12.69140625" customWidth="1"/>
    <col min="11523" max="11523" width="10.53515625" customWidth="1"/>
    <col min="11524" max="11524" width="11.53515625" customWidth="1"/>
    <col min="11525" max="11525" width="12.3046875" customWidth="1"/>
    <col min="11526" max="11526" width="13.53515625" customWidth="1"/>
    <col min="11527" max="11527" width="4" customWidth="1"/>
    <col min="11528" max="11530" width="3.69140625" customWidth="1"/>
    <col min="11531" max="11531" width="4" customWidth="1"/>
    <col min="11532" max="11532" width="3.53515625" customWidth="1"/>
    <col min="11533" max="11533" width="4" customWidth="1"/>
    <col min="11534" max="11536" width="3.69140625" customWidth="1"/>
    <col min="11537" max="11537" width="4.15234375" customWidth="1"/>
    <col min="11538" max="11538" width="3.84375" customWidth="1"/>
    <col min="11539" max="11539" width="11.53515625" customWidth="1"/>
    <col min="11777" max="11777" width="21.3828125" customWidth="1"/>
    <col min="11778" max="11778" width="12.69140625" customWidth="1"/>
    <col min="11779" max="11779" width="10.53515625" customWidth="1"/>
    <col min="11780" max="11780" width="11.53515625" customWidth="1"/>
    <col min="11781" max="11781" width="12.3046875" customWidth="1"/>
    <col min="11782" max="11782" width="13.53515625" customWidth="1"/>
    <col min="11783" max="11783" width="4" customWidth="1"/>
    <col min="11784" max="11786" width="3.69140625" customWidth="1"/>
    <col min="11787" max="11787" width="4" customWidth="1"/>
    <col min="11788" max="11788" width="3.53515625" customWidth="1"/>
    <col min="11789" max="11789" width="4" customWidth="1"/>
    <col min="11790" max="11792" width="3.69140625" customWidth="1"/>
    <col min="11793" max="11793" width="4.15234375" customWidth="1"/>
    <col min="11794" max="11794" width="3.84375" customWidth="1"/>
    <col min="11795" max="11795" width="11.53515625" customWidth="1"/>
    <col min="12033" max="12033" width="21.3828125" customWidth="1"/>
    <col min="12034" max="12034" width="12.69140625" customWidth="1"/>
    <col min="12035" max="12035" width="10.53515625" customWidth="1"/>
    <col min="12036" max="12036" width="11.53515625" customWidth="1"/>
    <col min="12037" max="12037" width="12.3046875" customWidth="1"/>
    <col min="12038" max="12038" width="13.53515625" customWidth="1"/>
    <col min="12039" max="12039" width="4" customWidth="1"/>
    <col min="12040" max="12042" width="3.69140625" customWidth="1"/>
    <col min="12043" max="12043" width="4" customWidth="1"/>
    <col min="12044" max="12044" width="3.53515625" customWidth="1"/>
    <col min="12045" max="12045" width="4" customWidth="1"/>
    <col min="12046" max="12048" width="3.69140625" customWidth="1"/>
    <col min="12049" max="12049" width="4.15234375" customWidth="1"/>
    <col min="12050" max="12050" width="3.84375" customWidth="1"/>
    <col min="12051" max="12051" width="11.53515625" customWidth="1"/>
    <col min="12289" max="12289" width="21.3828125" customWidth="1"/>
    <col min="12290" max="12290" width="12.69140625" customWidth="1"/>
    <col min="12291" max="12291" width="10.53515625" customWidth="1"/>
    <col min="12292" max="12292" width="11.53515625" customWidth="1"/>
    <col min="12293" max="12293" width="12.3046875" customWidth="1"/>
    <col min="12294" max="12294" width="13.53515625" customWidth="1"/>
    <col min="12295" max="12295" width="4" customWidth="1"/>
    <col min="12296" max="12298" width="3.69140625" customWidth="1"/>
    <col min="12299" max="12299" width="4" customWidth="1"/>
    <col min="12300" max="12300" width="3.53515625" customWidth="1"/>
    <col min="12301" max="12301" width="4" customWidth="1"/>
    <col min="12302" max="12304" width="3.69140625" customWidth="1"/>
    <col min="12305" max="12305" width="4.15234375" customWidth="1"/>
    <col min="12306" max="12306" width="3.84375" customWidth="1"/>
    <col min="12307" max="12307" width="11.53515625" customWidth="1"/>
    <col min="12545" max="12545" width="21.3828125" customWidth="1"/>
    <col min="12546" max="12546" width="12.69140625" customWidth="1"/>
    <col min="12547" max="12547" width="10.53515625" customWidth="1"/>
    <col min="12548" max="12548" width="11.53515625" customWidth="1"/>
    <col min="12549" max="12549" width="12.3046875" customWidth="1"/>
    <col min="12550" max="12550" width="13.53515625" customWidth="1"/>
    <col min="12551" max="12551" width="4" customWidth="1"/>
    <col min="12552" max="12554" width="3.69140625" customWidth="1"/>
    <col min="12555" max="12555" width="4" customWidth="1"/>
    <col min="12556" max="12556" width="3.53515625" customWidth="1"/>
    <col min="12557" max="12557" width="4" customWidth="1"/>
    <col min="12558" max="12560" width="3.69140625" customWidth="1"/>
    <col min="12561" max="12561" width="4.15234375" customWidth="1"/>
    <col min="12562" max="12562" width="3.84375" customWidth="1"/>
    <col min="12563" max="12563" width="11.53515625" customWidth="1"/>
    <col min="12801" max="12801" width="21.3828125" customWidth="1"/>
    <col min="12802" max="12802" width="12.69140625" customWidth="1"/>
    <col min="12803" max="12803" width="10.53515625" customWidth="1"/>
    <col min="12804" max="12804" width="11.53515625" customWidth="1"/>
    <col min="12805" max="12805" width="12.3046875" customWidth="1"/>
    <col min="12806" max="12806" width="13.53515625" customWidth="1"/>
    <col min="12807" max="12807" width="4" customWidth="1"/>
    <col min="12808" max="12810" width="3.69140625" customWidth="1"/>
    <col min="12811" max="12811" width="4" customWidth="1"/>
    <col min="12812" max="12812" width="3.53515625" customWidth="1"/>
    <col min="12813" max="12813" width="4" customWidth="1"/>
    <col min="12814" max="12816" width="3.69140625" customWidth="1"/>
    <col min="12817" max="12817" width="4.15234375" customWidth="1"/>
    <col min="12818" max="12818" width="3.84375" customWidth="1"/>
    <col min="12819" max="12819" width="11.53515625" customWidth="1"/>
    <col min="13057" max="13057" width="21.3828125" customWidth="1"/>
    <col min="13058" max="13058" width="12.69140625" customWidth="1"/>
    <col min="13059" max="13059" width="10.53515625" customWidth="1"/>
    <col min="13060" max="13060" width="11.53515625" customWidth="1"/>
    <col min="13061" max="13061" width="12.3046875" customWidth="1"/>
    <col min="13062" max="13062" width="13.53515625" customWidth="1"/>
    <col min="13063" max="13063" width="4" customWidth="1"/>
    <col min="13064" max="13066" width="3.69140625" customWidth="1"/>
    <col min="13067" max="13067" width="4" customWidth="1"/>
    <col min="13068" max="13068" width="3.53515625" customWidth="1"/>
    <col min="13069" max="13069" width="4" customWidth="1"/>
    <col min="13070" max="13072" width="3.69140625" customWidth="1"/>
    <col min="13073" max="13073" width="4.15234375" customWidth="1"/>
    <col min="13074" max="13074" width="3.84375" customWidth="1"/>
    <col min="13075" max="13075" width="11.53515625" customWidth="1"/>
    <col min="13313" max="13313" width="21.3828125" customWidth="1"/>
    <col min="13314" max="13314" width="12.69140625" customWidth="1"/>
    <col min="13315" max="13315" width="10.53515625" customWidth="1"/>
    <col min="13316" max="13316" width="11.53515625" customWidth="1"/>
    <col min="13317" max="13317" width="12.3046875" customWidth="1"/>
    <col min="13318" max="13318" width="13.53515625" customWidth="1"/>
    <col min="13319" max="13319" width="4" customWidth="1"/>
    <col min="13320" max="13322" width="3.69140625" customWidth="1"/>
    <col min="13323" max="13323" width="4" customWidth="1"/>
    <col min="13324" max="13324" width="3.53515625" customWidth="1"/>
    <col min="13325" max="13325" width="4" customWidth="1"/>
    <col min="13326" max="13328" width="3.69140625" customWidth="1"/>
    <col min="13329" max="13329" width="4.15234375" customWidth="1"/>
    <col min="13330" max="13330" width="3.84375" customWidth="1"/>
    <col min="13331" max="13331" width="11.53515625" customWidth="1"/>
    <col min="13569" max="13569" width="21.3828125" customWidth="1"/>
    <col min="13570" max="13570" width="12.69140625" customWidth="1"/>
    <col min="13571" max="13571" width="10.53515625" customWidth="1"/>
    <col min="13572" max="13572" width="11.53515625" customWidth="1"/>
    <col min="13573" max="13573" width="12.3046875" customWidth="1"/>
    <col min="13574" max="13574" width="13.53515625" customWidth="1"/>
    <col min="13575" max="13575" width="4" customWidth="1"/>
    <col min="13576" max="13578" width="3.69140625" customWidth="1"/>
    <col min="13579" max="13579" width="4" customWidth="1"/>
    <col min="13580" max="13580" width="3.53515625" customWidth="1"/>
    <col min="13581" max="13581" width="4" customWidth="1"/>
    <col min="13582" max="13584" width="3.69140625" customWidth="1"/>
    <col min="13585" max="13585" width="4.15234375" customWidth="1"/>
    <col min="13586" max="13586" width="3.84375" customWidth="1"/>
    <col min="13587" max="13587" width="11.53515625" customWidth="1"/>
    <col min="13825" max="13825" width="21.3828125" customWidth="1"/>
    <col min="13826" max="13826" width="12.69140625" customWidth="1"/>
    <col min="13827" max="13827" width="10.53515625" customWidth="1"/>
    <col min="13828" max="13828" width="11.53515625" customWidth="1"/>
    <col min="13829" max="13829" width="12.3046875" customWidth="1"/>
    <col min="13830" max="13830" width="13.53515625" customWidth="1"/>
    <col min="13831" max="13831" width="4" customWidth="1"/>
    <col min="13832" max="13834" width="3.69140625" customWidth="1"/>
    <col min="13835" max="13835" width="4" customWidth="1"/>
    <col min="13836" max="13836" width="3.53515625" customWidth="1"/>
    <col min="13837" max="13837" width="4" customWidth="1"/>
    <col min="13838" max="13840" width="3.69140625" customWidth="1"/>
    <col min="13841" max="13841" width="4.15234375" customWidth="1"/>
    <col min="13842" max="13842" width="3.84375" customWidth="1"/>
    <col min="13843" max="13843" width="11.53515625" customWidth="1"/>
    <col min="14081" max="14081" width="21.3828125" customWidth="1"/>
    <col min="14082" max="14082" width="12.69140625" customWidth="1"/>
    <col min="14083" max="14083" width="10.53515625" customWidth="1"/>
    <col min="14084" max="14084" width="11.53515625" customWidth="1"/>
    <col min="14085" max="14085" width="12.3046875" customWidth="1"/>
    <col min="14086" max="14086" width="13.53515625" customWidth="1"/>
    <col min="14087" max="14087" width="4" customWidth="1"/>
    <col min="14088" max="14090" width="3.69140625" customWidth="1"/>
    <col min="14091" max="14091" width="4" customWidth="1"/>
    <col min="14092" max="14092" width="3.53515625" customWidth="1"/>
    <col min="14093" max="14093" width="4" customWidth="1"/>
    <col min="14094" max="14096" width="3.69140625" customWidth="1"/>
    <col min="14097" max="14097" width="4.15234375" customWidth="1"/>
    <col min="14098" max="14098" width="3.84375" customWidth="1"/>
    <col min="14099" max="14099" width="11.53515625" customWidth="1"/>
    <col min="14337" max="14337" width="21.3828125" customWidth="1"/>
    <col min="14338" max="14338" width="12.69140625" customWidth="1"/>
    <col min="14339" max="14339" width="10.53515625" customWidth="1"/>
    <col min="14340" max="14340" width="11.53515625" customWidth="1"/>
    <col min="14341" max="14341" width="12.3046875" customWidth="1"/>
    <col min="14342" max="14342" width="13.53515625" customWidth="1"/>
    <col min="14343" max="14343" width="4" customWidth="1"/>
    <col min="14344" max="14346" width="3.69140625" customWidth="1"/>
    <col min="14347" max="14347" width="4" customWidth="1"/>
    <col min="14348" max="14348" width="3.53515625" customWidth="1"/>
    <col min="14349" max="14349" width="4" customWidth="1"/>
    <col min="14350" max="14352" width="3.69140625" customWidth="1"/>
    <col min="14353" max="14353" width="4.15234375" customWidth="1"/>
    <col min="14354" max="14354" width="3.84375" customWidth="1"/>
    <col min="14355" max="14355" width="11.53515625" customWidth="1"/>
    <col min="14593" max="14593" width="21.3828125" customWidth="1"/>
    <col min="14594" max="14594" width="12.69140625" customWidth="1"/>
    <col min="14595" max="14595" width="10.53515625" customWidth="1"/>
    <col min="14596" max="14596" width="11.53515625" customWidth="1"/>
    <col min="14597" max="14597" width="12.3046875" customWidth="1"/>
    <col min="14598" max="14598" width="13.53515625" customWidth="1"/>
    <col min="14599" max="14599" width="4" customWidth="1"/>
    <col min="14600" max="14602" width="3.69140625" customWidth="1"/>
    <col min="14603" max="14603" width="4" customWidth="1"/>
    <col min="14604" max="14604" width="3.53515625" customWidth="1"/>
    <col min="14605" max="14605" width="4" customWidth="1"/>
    <col min="14606" max="14608" width="3.69140625" customWidth="1"/>
    <col min="14609" max="14609" width="4.15234375" customWidth="1"/>
    <col min="14610" max="14610" width="3.84375" customWidth="1"/>
    <col min="14611" max="14611" width="11.53515625" customWidth="1"/>
    <col min="14849" max="14849" width="21.3828125" customWidth="1"/>
    <col min="14850" max="14850" width="12.69140625" customWidth="1"/>
    <col min="14851" max="14851" width="10.53515625" customWidth="1"/>
    <col min="14852" max="14852" width="11.53515625" customWidth="1"/>
    <col min="14853" max="14853" width="12.3046875" customWidth="1"/>
    <col min="14854" max="14854" width="13.53515625" customWidth="1"/>
    <col min="14855" max="14855" width="4" customWidth="1"/>
    <col min="14856" max="14858" width="3.69140625" customWidth="1"/>
    <col min="14859" max="14859" width="4" customWidth="1"/>
    <col min="14860" max="14860" width="3.53515625" customWidth="1"/>
    <col min="14861" max="14861" width="4" customWidth="1"/>
    <col min="14862" max="14864" width="3.69140625" customWidth="1"/>
    <col min="14865" max="14865" width="4.15234375" customWidth="1"/>
    <col min="14866" max="14866" width="3.84375" customWidth="1"/>
    <col min="14867" max="14867" width="11.53515625" customWidth="1"/>
    <col min="15105" max="15105" width="21.3828125" customWidth="1"/>
    <col min="15106" max="15106" width="12.69140625" customWidth="1"/>
    <col min="15107" max="15107" width="10.53515625" customWidth="1"/>
    <col min="15108" max="15108" width="11.53515625" customWidth="1"/>
    <col min="15109" max="15109" width="12.3046875" customWidth="1"/>
    <col min="15110" max="15110" width="13.53515625" customWidth="1"/>
    <col min="15111" max="15111" width="4" customWidth="1"/>
    <col min="15112" max="15114" width="3.69140625" customWidth="1"/>
    <col min="15115" max="15115" width="4" customWidth="1"/>
    <col min="15116" max="15116" width="3.53515625" customWidth="1"/>
    <col min="15117" max="15117" width="4" customWidth="1"/>
    <col min="15118" max="15120" width="3.69140625" customWidth="1"/>
    <col min="15121" max="15121" width="4.15234375" customWidth="1"/>
    <col min="15122" max="15122" width="3.84375" customWidth="1"/>
    <col min="15123" max="15123" width="11.53515625" customWidth="1"/>
    <col min="15361" max="15361" width="21.3828125" customWidth="1"/>
    <col min="15362" max="15362" width="12.69140625" customWidth="1"/>
    <col min="15363" max="15363" width="10.53515625" customWidth="1"/>
    <col min="15364" max="15364" width="11.53515625" customWidth="1"/>
    <col min="15365" max="15365" width="12.3046875" customWidth="1"/>
    <col min="15366" max="15366" width="13.53515625" customWidth="1"/>
    <col min="15367" max="15367" width="4" customWidth="1"/>
    <col min="15368" max="15370" width="3.69140625" customWidth="1"/>
    <col min="15371" max="15371" width="4" customWidth="1"/>
    <col min="15372" max="15372" width="3.53515625" customWidth="1"/>
    <col min="15373" max="15373" width="4" customWidth="1"/>
    <col min="15374" max="15376" width="3.69140625" customWidth="1"/>
    <col min="15377" max="15377" width="4.15234375" customWidth="1"/>
    <col min="15378" max="15378" width="3.84375" customWidth="1"/>
    <col min="15379" max="15379" width="11.53515625" customWidth="1"/>
    <col min="15617" max="15617" width="21.3828125" customWidth="1"/>
    <col min="15618" max="15618" width="12.69140625" customWidth="1"/>
    <col min="15619" max="15619" width="10.53515625" customWidth="1"/>
    <col min="15620" max="15620" width="11.53515625" customWidth="1"/>
    <col min="15621" max="15621" width="12.3046875" customWidth="1"/>
    <col min="15622" max="15622" width="13.53515625" customWidth="1"/>
    <col min="15623" max="15623" width="4" customWidth="1"/>
    <col min="15624" max="15626" width="3.69140625" customWidth="1"/>
    <col min="15627" max="15627" width="4" customWidth="1"/>
    <col min="15628" max="15628" width="3.53515625" customWidth="1"/>
    <col min="15629" max="15629" width="4" customWidth="1"/>
    <col min="15630" max="15632" width="3.69140625" customWidth="1"/>
    <col min="15633" max="15633" width="4.15234375" customWidth="1"/>
    <col min="15634" max="15634" width="3.84375" customWidth="1"/>
    <col min="15635" max="15635" width="11.53515625" customWidth="1"/>
    <col min="15873" max="15873" width="21.3828125" customWidth="1"/>
    <col min="15874" max="15874" width="12.69140625" customWidth="1"/>
    <col min="15875" max="15875" width="10.53515625" customWidth="1"/>
    <col min="15876" max="15876" width="11.53515625" customWidth="1"/>
    <col min="15877" max="15877" width="12.3046875" customWidth="1"/>
    <col min="15878" max="15878" width="13.53515625" customWidth="1"/>
    <col min="15879" max="15879" width="4" customWidth="1"/>
    <col min="15880" max="15882" width="3.69140625" customWidth="1"/>
    <col min="15883" max="15883" width="4" customWidth="1"/>
    <col min="15884" max="15884" width="3.53515625" customWidth="1"/>
    <col min="15885" max="15885" width="4" customWidth="1"/>
    <col min="15886" max="15888" width="3.69140625" customWidth="1"/>
    <col min="15889" max="15889" width="4.15234375" customWidth="1"/>
    <col min="15890" max="15890" width="3.84375" customWidth="1"/>
    <col min="15891" max="15891" width="11.53515625" customWidth="1"/>
    <col min="16129" max="16129" width="21.3828125" customWidth="1"/>
    <col min="16130" max="16130" width="12.69140625" customWidth="1"/>
    <col min="16131" max="16131" width="10.53515625" customWidth="1"/>
    <col min="16132" max="16132" width="11.53515625" customWidth="1"/>
    <col min="16133" max="16133" width="12.3046875" customWidth="1"/>
    <col min="16134" max="16134" width="13.53515625" customWidth="1"/>
    <col min="16135" max="16135" width="4" customWidth="1"/>
    <col min="16136" max="16138" width="3.69140625" customWidth="1"/>
    <col min="16139" max="16139" width="4" customWidth="1"/>
    <col min="16140" max="16140" width="3.53515625" customWidth="1"/>
    <col min="16141" max="16141" width="4" customWidth="1"/>
    <col min="16142" max="16144" width="3.69140625" customWidth="1"/>
    <col min="16145" max="16145" width="4.15234375" customWidth="1"/>
    <col min="16146" max="16146" width="3.84375" customWidth="1"/>
    <col min="16147" max="16147" width="11.53515625" customWidth="1"/>
  </cols>
  <sheetData>
    <row r="1" spans="1:19" ht="27" customHeight="1" x14ac:dyDescent="0.4">
      <c r="A1" s="214" t="s">
        <v>112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</row>
    <row r="2" spans="1:19" ht="19.2" customHeight="1" x14ac:dyDescent="0.3">
      <c r="A2" s="215" t="s">
        <v>49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</row>
    <row r="4" spans="1:19" ht="14.15" x14ac:dyDescent="0.35">
      <c r="A4" s="37" t="s">
        <v>90</v>
      </c>
      <c r="B4" s="211"/>
      <c r="C4" s="211"/>
      <c r="F4" s="39"/>
      <c r="G4" s="216" t="s">
        <v>81</v>
      </c>
      <c r="H4" s="216"/>
      <c r="I4" s="216"/>
      <c r="J4" s="216"/>
      <c r="K4" s="216"/>
      <c r="L4" s="211"/>
      <c r="M4" s="211"/>
      <c r="N4" s="211"/>
      <c r="O4" s="211"/>
      <c r="P4" s="211"/>
      <c r="Q4" s="211"/>
      <c r="R4" s="211"/>
      <c r="S4" s="211"/>
    </row>
    <row r="5" spans="1:19" ht="14.15" x14ac:dyDescent="0.35">
      <c r="A5" s="81" t="s">
        <v>52</v>
      </c>
      <c r="B5" s="193"/>
      <c r="C5" s="193"/>
      <c r="F5" s="41"/>
      <c r="G5" s="216" t="s">
        <v>53</v>
      </c>
      <c r="H5" s="216"/>
      <c r="I5" s="216"/>
      <c r="J5" s="216"/>
      <c r="K5" s="216"/>
      <c r="L5" s="195"/>
      <c r="M5" s="195"/>
      <c r="N5" s="195"/>
      <c r="O5" s="195"/>
      <c r="P5" s="195"/>
      <c r="Q5" s="195"/>
      <c r="R5" s="195"/>
      <c r="S5" s="195"/>
    </row>
    <row r="6" spans="1:19" x14ac:dyDescent="0.3">
      <c r="L6" s="195"/>
      <c r="M6" s="195"/>
      <c r="N6" s="195"/>
      <c r="O6" s="195"/>
      <c r="P6" s="195"/>
      <c r="Q6" s="195"/>
      <c r="R6" s="195"/>
      <c r="S6" s="195"/>
    </row>
    <row r="7" spans="1:19" ht="12.9" thickBot="1" x14ac:dyDescent="0.35"/>
    <row r="8" spans="1:19" ht="13.2" customHeight="1" x14ac:dyDescent="0.3">
      <c r="A8" s="212" t="s">
        <v>54</v>
      </c>
      <c r="B8" s="196" t="s">
        <v>55</v>
      </c>
      <c r="C8" s="198" t="s">
        <v>56</v>
      </c>
      <c r="D8" s="200" t="s">
        <v>57</v>
      </c>
      <c r="E8" s="203" t="s">
        <v>58</v>
      </c>
      <c r="F8" s="204"/>
      <c r="G8" s="207" t="s">
        <v>59</v>
      </c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9"/>
    </row>
    <row r="9" spans="1:19" ht="24.75" customHeight="1" x14ac:dyDescent="0.3">
      <c r="A9" s="213"/>
      <c r="B9" s="197"/>
      <c r="C9" s="199"/>
      <c r="D9" s="201"/>
      <c r="E9" s="205"/>
      <c r="F9" s="206"/>
      <c r="G9" s="172" t="s">
        <v>60</v>
      </c>
      <c r="H9" s="173"/>
      <c r="I9" s="173"/>
      <c r="J9" s="173"/>
      <c r="K9" s="173"/>
      <c r="L9" s="174"/>
      <c r="M9" s="173" t="s">
        <v>61</v>
      </c>
      <c r="N9" s="173"/>
      <c r="O9" s="173"/>
      <c r="P9" s="173"/>
      <c r="Q9" s="173"/>
      <c r="R9" s="178"/>
      <c r="S9" s="183" t="s">
        <v>62</v>
      </c>
    </row>
    <row r="10" spans="1:19" ht="0.75" hidden="1" customHeight="1" x14ac:dyDescent="0.3">
      <c r="A10" s="213"/>
      <c r="B10" s="197"/>
      <c r="C10" s="199"/>
      <c r="D10" s="201"/>
      <c r="E10" s="186" t="s">
        <v>63</v>
      </c>
      <c r="F10" s="189" t="s">
        <v>64</v>
      </c>
      <c r="G10" s="175"/>
      <c r="H10" s="176"/>
      <c r="I10" s="176"/>
      <c r="J10" s="176"/>
      <c r="K10" s="176"/>
      <c r="L10" s="177"/>
      <c r="M10" s="176"/>
      <c r="N10" s="176"/>
      <c r="O10" s="176"/>
      <c r="P10" s="176"/>
      <c r="Q10" s="176"/>
      <c r="R10" s="179"/>
      <c r="S10" s="184"/>
    </row>
    <row r="11" spans="1:19" ht="12.75" customHeight="1" x14ac:dyDescent="0.3">
      <c r="A11" s="213"/>
      <c r="B11" s="197"/>
      <c r="C11" s="199"/>
      <c r="D11" s="201"/>
      <c r="E11" s="187"/>
      <c r="F11" s="190"/>
      <c r="G11" s="186" t="s">
        <v>65</v>
      </c>
      <c r="H11" s="169" t="s">
        <v>66</v>
      </c>
      <c r="I11" s="165" t="s">
        <v>67</v>
      </c>
      <c r="J11" s="165" t="s">
        <v>68</v>
      </c>
      <c r="K11" s="165" t="s">
        <v>69</v>
      </c>
      <c r="L11" s="165" t="s">
        <v>70</v>
      </c>
      <c r="M11" s="167" t="s">
        <v>65</v>
      </c>
      <c r="N11" s="169" t="s">
        <v>66</v>
      </c>
      <c r="O11" s="165" t="s">
        <v>67</v>
      </c>
      <c r="P11" s="165" t="s">
        <v>68</v>
      </c>
      <c r="Q11" s="165" t="s">
        <v>69</v>
      </c>
      <c r="R11" s="189" t="s">
        <v>70</v>
      </c>
      <c r="S11" s="184"/>
    </row>
    <row r="12" spans="1:19" s="42" customFormat="1" x14ac:dyDescent="0.3">
      <c r="A12" s="192"/>
      <c r="B12" s="170"/>
      <c r="C12" s="166"/>
      <c r="D12" s="202"/>
      <c r="E12" s="188"/>
      <c r="F12" s="191"/>
      <c r="G12" s="192"/>
      <c r="H12" s="170"/>
      <c r="I12" s="166"/>
      <c r="J12" s="171"/>
      <c r="K12" s="171"/>
      <c r="L12" s="166"/>
      <c r="M12" s="168"/>
      <c r="N12" s="170"/>
      <c r="O12" s="166"/>
      <c r="P12" s="171"/>
      <c r="Q12" s="171"/>
      <c r="R12" s="202"/>
      <c r="S12" s="185"/>
    </row>
    <row r="13" spans="1:19" s="52" customFormat="1" ht="15" x14ac:dyDescent="0.35">
      <c r="A13" s="43"/>
      <c r="B13" s="44"/>
      <c r="C13" s="45"/>
      <c r="D13" s="46"/>
      <c r="E13" s="47"/>
      <c r="F13" s="48"/>
      <c r="G13" s="47"/>
      <c r="H13" s="49"/>
      <c r="I13" s="49"/>
      <c r="J13" s="49"/>
      <c r="K13" s="49"/>
      <c r="L13" s="49"/>
      <c r="M13" s="50"/>
      <c r="N13" s="49"/>
      <c r="O13" s="49"/>
      <c r="P13" s="49"/>
      <c r="Q13" s="49"/>
      <c r="R13" s="48"/>
      <c r="S13" s="51">
        <f>SUM(G13:R13)</f>
        <v>0</v>
      </c>
    </row>
    <row r="14" spans="1:19" s="52" customFormat="1" ht="15" x14ac:dyDescent="0.35">
      <c r="A14" s="53"/>
      <c r="B14" s="54"/>
      <c r="C14" s="55"/>
      <c r="D14" s="56"/>
      <c r="E14" s="57"/>
      <c r="F14" s="58"/>
      <c r="G14" s="57"/>
      <c r="H14" s="59"/>
      <c r="I14" s="59"/>
      <c r="J14" s="59"/>
      <c r="K14" s="59"/>
      <c r="L14" s="59"/>
      <c r="M14" s="60"/>
      <c r="N14" s="59"/>
      <c r="O14" s="59"/>
      <c r="P14" s="59"/>
      <c r="Q14" s="59"/>
      <c r="R14" s="58"/>
      <c r="S14" s="51">
        <f t="shared" ref="S14:S28" si="0">SUM(G14:R14)</f>
        <v>0</v>
      </c>
    </row>
    <row r="15" spans="1:19" s="52" customFormat="1" ht="15" x14ac:dyDescent="0.35">
      <c r="A15" s="53"/>
      <c r="B15" s="54"/>
      <c r="C15" s="55"/>
      <c r="D15" s="56"/>
      <c r="E15" s="57"/>
      <c r="F15" s="58"/>
      <c r="G15" s="57"/>
      <c r="H15" s="59"/>
      <c r="I15" s="59"/>
      <c r="J15" s="59"/>
      <c r="K15" s="59"/>
      <c r="L15" s="59"/>
      <c r="M15" s="60"/>
      <c r="N15" s="59"/>
      <c r="O15" s="59"/>
      <c r="P15" s="59"/>
      <c r="Q15" s="59"/>
      <c r="R15" s="58"/>
      <c r="S15" s="51">
        <f t="shared" si="0"/>
        <v>0</v>
      </c>
    </row>
    <row r="16" spans="1:19" s="52" customFormat="1" ht="15" x14ac:dyDescent="0.35">
      <c r="A16" s="53"/>
      <c r="B16" s="54"/>
      <c r="C16" s="55"/>
      <c r="D16" s="56"/>
      <c r="E16" s="57"/>
      <c r="F16" s="58"/>
      <c r="G16" s="57"/>
      <c r="H16" s="59"/>
      <c r="I16" s="59"/>
      <c r="J16" s="59"/>
      <c r="K16" s="59"/>
      <c r="L16" s="59"/>
      <c r="M16" s="60"/>
      <c r="N16" s="59"/>
      <c r="O16" s="59"/>
      <c r="P16" s="59"/>
      <c r="Q16" s="59"/>
      <c r="R16" s="58"/>
      <c r="S16" s="51">
        <f t="shared" si="0"/>
        <v>0</v>
      </c>
    </row>
    <row r="17" spans="1:19" s="52" customFormat="1" ht="15" x14ac:dyDescent="0.35">
      <c r="A17" s="53"/>
      <c r="B17" s="54"/>
      <c r="C17" s="55"/>
      <c r="D17" s="56"/>
      <c r="E17" s="57"/>
      <c r="F17" s="58"/>
      <c r="G17" s="57"/>
      <c r="H17" s="59"/>
      <c r="I17" s="59"/>
      <c r="J17" s="59"/>
      <c r="K17" s="59"/>
      <c r="L17" s="59"/>
      <c r="M17" s="60"/>
      <c r="N17" s="59"/>
      <c r="O17" s="59"/>
      <c r="P17" s="59"/>
      <c r="Q17" s="59"/>
      <c r="R17" s="58"/>
      <c r="S17" s="51">
        <f>SUM(G17:R17)</f>
        <v>0</v>
      </c>
    </row>
    <row r="18" spans="1:19" s="52" customFormat="1" ht="15" x14ac:dyDescent="0.35">
      <c r="A18" s="53"/>
      <c r="B18" s="54"/>
      <c r="C18" s="55"/>
      <c r="D18" s="56"/>
      <c r="E18" s="57"/>
      <c r="F18" s="58"/>
      <c r="G18" s="57"/>
      <c r="H18" s="59"/>
      <c r="I18" s="59"/>
      <c r="J18" s="59"/>
      <c r="K18" s="59"/>
      <c r="L18" s="59"/>
      <c r="M18" s="60"/>
      <c r="N18" s="59"/>
      <c r="O18" s="59"/>
      <c r="P18" s="59"/>
      <c r="Q18" s="59"/>
      <c r="R18" s="58"/>
      <c r="S18" s="51">
        <f t="shared" si="0"/>
        <v>0</v>
      </c>
    </row>
    <row r="19" spans="1:19" s="52" customFormat="1" ht="15" x14ac:dyDescent="0.35">
      <c r="A19" s="53"/>
      <c r="B19" s="54"/>
      <c r="C19" s="55"/>
      <c r="D19" s="56"/>
      <c r="E19" s="57"/>
      <c r="F19" s="58"/>
      <c r="G19" s="57"/>
      <c r="H19" s="59"/>
      <c r="I19" s="59"/>
      <c r="J19" s="59"/>
      <c r="K19" s="59"/>
      <c r="L19" s="59"/>
      <c r="M19" s="60"/>
      <c r="N19" s="59"/>
      <c r="O19" s="59"/>
      <c r="P19" s="59"/>
      <c r="Q19" s="59"/>
      <c r="R19" s="58"/>
      <c r="S19" s="51">
        <f t="shared" si="0"/>
        <v>0</v>
      </c>
    </row>
    <row r="20" spans="1:19" s="52" customFormat="1" ht="15" x14ac:dyDescent="0.35">
      <c r="A20" s="53"/>
      <c r="B20" s="54"/>
      <c r="C20" s="55"/>
      <c r="D20" s="56"/>
      <c r="E20" s="57"/>
      <c r="F20" s="58"/>
      <c r="G20" s="57"/>
      <c r="H20" s="59"/>
      <c r="I20" s="59"/>
      <c r="J20" s="59"/>
      <c r="K20" s="59"/>
      <c r="L20" s="59"/>
      <c r="M20" s="60"/>
      <c r="N20" s="59"/>
      <c r="O20" s="59"/>
      <c r="P20" s="59"/>
      <c r="Q20" s="59"/>
      <c r="R20" s="58"/>
      <c r="S20" s="51">
        <f t="shared" si="0"/>
        <v>0</v>
      </c>
    </row>
    <row r="21" spans="1:19" s="52" customFormat="1" ht="15" x14ac:dyDescent="0.35">
      <c r="A21" s="53"/>
      <c r="B21" s="54"/>
      <c r="C21" s="55"/>
      <c r="D21" s="56"/>
      <c r="E21" s="57"/>
      <c r="F21" s="58"/>
      <c r="G21" s="57"/>
      <c r="H21" s="59"/>
      <c r="I21" s="59"/>
      <c r="J21" s="59"/>
      <c r="K21" s="59"/>
      <c r="L21" s="59"/>
      <c r="M21" s="60"/>
      <c r="N21" s="59"/>
      <c r="O21" s="59"/>
      <c r="P21" s="59"/>
      <c r="Q21" s="59"/>
      <c r="R21" s="58"/>
      <c r="S21" s="51">
        <f>SUM(G21:R21)</f>
        <v>0</v>
      </c>
    </row>
    <row r="22" spans="1:19" s="52" customFormat="1" ht="15" x14ac:dyDescent="0.35">
      <c r="A22" s="53"/>
      <c r="B22" s="54"/>
      <c r="C22" s="55"/>
      <c r="D22" s="56"/>
      <c r="E22" s="57"/>
      <c r="F22" s="58"/>
      <c r="G22" s="57"/>
      <c r="H22" s="59"/>
      <c r="I22" s="59"/>
      <c r="J22" s="59"/>
      <c r="K22" s="59"/>
      <c r="L22" s="59"/>
      <c r="M22" s="60"/>
      <c r="N22" s="59"/>
      <c r="O22" s="59"/>
      <c r="P22" s="59"/>
      <c r="Q22" s="59"/>
      <c r="R22" s="58"/>
      <c r="S22" s="51">
        <f t="shared" si="0"/>
        <v>0</v>
      </c>
    </row>
    <row r="23" spans="1:19" s="52" customFormat="1" ht="15" x14ac:dyDescent="0.35">
      <c r="A23" s="53"/>
      <c r="B23" s="54"/>
      <c r="C23" s="55"/>
      <c r="D23" s="56"/>
      <c r="E23" s="57"/>
      <c r="F23" s="58"/>
      <c r="G23" s="57"/>
      <c r="H23" s="59"/>
      <c r="I23" s="59"/>
      <c r="J23" s="59"/>
      <c r="K23" s="59"/>
      <c r="L23" s="59"/>
      <c r="M23" s="60"/>
      <c r="N23" s="59"/>
      <c r="O23" s="59"/>
      <c r="P23" s="59"/>
      <c r="Q23" s="59"/>
      <c r="R23" s="58"/>
      <c r="S23" s="51">
        <f t="shared" si="0"/>
        <v>0</v>
      </c>
    </row>
    <row r="24" spans="1:19" s="52" customFormat="1" ht="15" x14ac:dyDescent="0.35">
      <c r="A24" s="53"/>
      <c r="B24" s="54"/>
      <c r="C24" s="55"/>
      <c r="D24" s="56"/>
      <c r="E24" s="57"/>
      <c r="F24" s="58"/>
      <c r="G24" s="57"/>
      <c r="H24" s="59"/>
      <c r="I24" s="59"/>
      <c r="J24" s="59"/>
      <c r="K24" s="59"/>
      <c r="L24" s="59"/>
      <c r="M24" s="60"/>
      <c r="N24" s="59"/>
      <c r="O24" s="59"/>
      <c r="P24" s="59"/>
      <c r="Q24" s="59"/>
      <c r="R24" s="58"/>
      <c r="S24" s="51">
        <f t="shared" si="0"/>
        <v>0</v>
      </c>
    </row>
    <row r="25" spans="1:19" s="52" customFormat="1" ht="15" x14ac:dyDescent="0.35">
      <c r="A25" s="53"/>
      <c r="B25" s="54"/>
      <c r="C25" s="55"/>
      <c r="D25" s="56"/>
      <c r="E25" s="57"/>
      <c r="F25" s="58"/>
      <c r="G25" s="57"/>
      <c r="H25" s="59"/>
      <c r="I25" s="59"/>
      <c r="J25" s="59"/>
      <c r="K25" s="59"/>
      <c r="L25" s="59"/>
      <c r="M25" s="60"/>
      <c r="N25" s="59"/>
      <c r="O25" s="59"/>
      <c r="P25" s="59"/>
      <c r="Q25" s="59"/>
      <c r="R25" s="58"/>
      <c r="S25" s="51">
        <f t="shared" si="0"/>
        <v>0</v>
      </c>
    </row>
    <row r="26" spans="1:19" s="52" customFormat="1" ht="15" x14ac:dyDescent="0.35">
      <c r="A26" s="53"/>
      <c r="B26" s="54"/>
      <c r="C26" s="55"/>
      <c r="D26" s="56"/>
      <c r="E26" s="57"/>
      <c r="F26" s="58"/>
      <c r="G26" s="57"/>
      <c r="H26" s="59"/>
      <c r="I26" s="59"/>
      <c r="J26" s="59"/>
      <c r="K26" s="59"/>
      <c r="L26" s="59"/>
      <c r="M26" s="60"/>
      <c r="N26" s="59"/>
      <c r="O26" s="59"/>
      <c r="P26" s="59"/>
      <c r="Q26" s="59"/>
      <c r="R26" s="58"/>
      <c r="S26" s="51">
        <f t="shared" si="0"/>
        <v>0</v>
      </c>
    </row>
    <row r="27" spans="1:19" s="52" customFormat="1" ht="15" x14ac:dyDescent="0.35">
      <c r="A27" s="53"/>
      <c r="B27" s="54"/>
      <c r="C27" s="55"/>
      <c r="D27" s="56"/>
      <c r="E27" s="57"/>
      <c r="F27" s="58"/>
      <c r="G27" s="57"/>
      <c r="H27" s="59"/>
      <c r="I27" s="59"/>
      <c r="J27" s="59"/>
      <c r="K27" s="59"/>
      <c r="L27" s="59"/>
      <c r="M27" s="60"/>
      <c r="N27" s="59"/>
      <c r="O27" s="59"/>
      <c r="P27" s="59"/>
      <c r="Q27" s="59"/>
      <c r="R27" s="58"/>
      <c r="S27" s="51">
        <f t="shared" si="0"/>
        <v>0</v>
      </c>
    </row>
    <row r="28" spans="1:19" s="52" customFormat="1" ht="15.45" thickBot="1" x14ac:dyDescent="0.4">
      <c r="A28" s="61"/>
      <c r="B28" s="62"/>
      <c r="C28" s="63"/>
      <c r="D28" s="64"/>
      <c r="E28" s="65"/>
      <c r="F28" s="66"/>
      <c r="G28" s="67"/>
      <c r="H28" s="68"/>
      <c r="I28" s="68"/>
      <c r="J28" s="68"/>
      <c r="K28" s="68"/>
      <c r="L28" s="68"/>
      <c r="M28" s="69"/>
      <c r="N28" s="68"/>
      <c r="O28" s="68"/>
      <c r="P28" s="68"/>
      <c r="Q28" s="68"/>
      <c r="R28" s="70"/>
      <c r="S28" s="51">
        <f t="shared" si="0"/>
        <v>0</v>
      </c>
    </row>
    <row r="29" spans="1:19" ht="18.75" customHeight="1" thickBot="1" x14ac:dyDescent="0.35">
      <c r="A29" s="83" t="s">
        <v>76</v>
      </c>
      <c r="B29" s="71"/>
      <c r="C29" s="72"/>
      <c r="D29" s="73">
        <f t="shared" ref="D29:R29" si="1">SUM(D13:D28)</f>
        <v>0</v>
      </c>
      <c r="E29" s="74">
        <f t="shared" si="1"/>
        <v>0</v>
      </c>
      <c r="F29" s="74">
        <f t="shared" si="1"/>
        <v>0</v>
      </c>
      <c r="G29" s="75">
        <f t="shared" si="1"/>
        <v>0</v>
      </c>
      <c r="H29" s="73">
        <f t="shared" si="1"/>
        <v>0</v>
      </c>
      <c r="I29" s="76">
        <f t="shared" si="1"/>
        <v>0</v>
      </c>
      <c r="J29" s="76">
        <f>SUM(J13:J28)</f>
        <v>0</v>
      </c>
      <c r="K29" s="76">
        <f>SUM(K13:K28)</f>
        <v>0</v>
      </c>
      <c r="L29" s="76">
        <f t="shared" si="1"/>
        <v>0</v>
      </c>
      <c r="M29" s="76">
        <f t="shared" si="1"/>
        <v>0</v>
      </c>
      <c r="N29" s="76">
        <f>SUM(N13:N28)</f>
        <v>0</v>
      </c>
      <c r="O29" s="76">
        <f>SUM(O13:O28)</f>
        <v>0</v>
      </c>
      <c r="P29" s="76">
        <f>SUM(P13:P28)</f>
        <v>0</v>
      </c>
      <c r="Q29" s="77">
        <f t="shared" si="1"/>
        <v>0</v>
      </c>
      <c r="R29" s="77">
        <f t="shared" si="1"/>
        <v>0</v>
      </c>
      <c r="S29" s="78">
        <f>SUM(S13:S28)</f>
        <v>0</v>
      </c>
    </row>
    <row r="31" spans="1:19" x14ac:dyDescent="0.3">
      <c r="A31" s="32" t="s">
        <v>72</v>
      </c>
    </row>
    <row r="32" spans="1:19" ht="12.9" x14ac:dyDescent="0.35">
      <c r="A32" s="32" t="s">
        <v>73</v>
      </c>
    </row>
    <row r="33" spans="1:19" ht="12.9" x14ac:dyDescent="0.35">
      <c r="A33" s="79" t="s">
        <v>74</v>
      </c>
    </row>
    <row r="35" spans="1:19" ht="15.75" customHeight="1" x14ac:dyDescent="0.4">
      <c r="A35" s="210" t="s">
        <v>48</v>
      </c>
      <c r="B35" s="210"/>
      <c r="C35" s="210"/>
      <c r="D35" s="210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</row>
    <row r="36" spans="1:19" x14ac:dyDescent="0.3">
      <c r="A36" s="164" t="s">
        <v>49</v>
      </c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</row>
    <row r="38" spans="1:19" x14ac:dyDescent="0.3">
      <c r="A38" t="s">
        <v>50</v>
      </c>
      <c r="B38" s="211"/>
      <c r="C38" s="211"/>
      <c r="F38" s="39"/>
      <c r="G38" s="194" t="s">
        <v>51</v>
      </c>
      <c r="H38" s="194"/>
      <c r="I38" s="194"/>
      <c r="J38" s="194"/>
      <c r="K38" s="194"/>
      <c r="L38" s="211"/>
      <c r="M38" s="211"/>
      <c r="N38" s="211"/>
      <c r="O38" s="211"/>
      <c r="P38" s="211"/>
      <c r="Q38" s="211"/>
      <c r="R38" s="211"/>
      <c r="S38" s="211"/>
    </row>
    <row r="39" spans="1:19" x14ac:dyDescent="0.3">
      <c r="A39" s="40" t="s">
        <v>52</v>
      </c>
      <c r="B39" s="193"/>
      <c r="C39" s="193"/>
      <c r="F39" s="41"/>
      <c r="G39" s="194" t="s">
        <v>53</v>
      </c>
      <c r="H39" s="194"/>
      <c r="I39" s="194"/>
      <c r="J39" s="194"/>
      <c r="K39" s="194"/>
      <c r="L39" s="195"/>
      <c r="M39" s="195"/>
      <c r="N39" s="195"/>
      <c r="O39" s="195"/>
      <c r="P39" s="195"/>
      <c r="Q39" s="195"/>
      <c r="R39" s="195"/>
      <c r="S39" s="195"/>
    </row>
    <row r="40" spans="1:19" x14ac:dyDescent="0.3">
      <c r="L40" s="195"/>
      <c r="M40" s="195"/>
      <c r="N40" s="195"/>
      <c r="O40" s="195"/>
      <c r="P40" s="195"/>
      <c r="Q40" s="195"/>
      <c r="R40" s="195"/>
      <c r="S40" s="195"/>
    </row>
    <row r="41" spans="1:19" ht="12.9" thickBot="1" x14ac:dyDescent="0.35"/>
    <row r="42" spans="1:19" x14ac:dyDescent="0.3">
      <c r="A42" s="180" t="s">
        <v>54</v>
      </c>
      <c r="B42" s="196" t="s">
        <v>55</v>
      </c>
      <c r="C42" s="198" t="s">
        <v>56</v>
      </c>
      <c r="D42" s="200" t="s">
        <v>57</v>
      </c>
      <c r="E42" s="203" t="s">
        <v>58</v>
      </c>
      <c r="F42" s="204"/>
      <c r="G42" s="207" t="s">
        <v>59</v>
      </c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S42" s="209"/>
    </row>
    <row r="43" spans="1:19" ht="24.75" customHeight="1" x14ac:dyDescent="0.3">
      <c r="A43" s="181"/>
      <c r="B43" s="197"/>
      <c r="C43" s="199"/>
      <c r="D43" s="201"/>
      <c r="E43" s="205"/>
      <c r="F43" s="206"/>
      <c r="G43" s="172" t="s">
        <v>60</v>
      </c>
      <c r="H43" s="173"/>
      <c r="I43" s="173"/>
      <c r="J43" s="173"/>
      <c r="K43" s="173"/>
      <c r="L43" s="174"/>
      <c r="M43" s="173" t="s">
        <v>61</v>
      </c>
      <c r="N43" s="173"/>
      <c r="O43" s="173"/>
      <c r="P43" s="173"/>
      <c r="Q43" s="173"/>
      <c r="R43" s="178"/>
      <c r="S43" s="183" t="s">
        <v>62</v>
      </c>
    </row>
    <row r="44" spans="1:19" ht="0.75" hidden="1" customHeight="1" x14ac:dyDescent="0.3">
      <c r="A44" s="181"/>
      <c r="B44" s="197"/>
      <c r="C44" s="199"/>
      <c r="D44" s="201"/>
      <c r="E44" s="186" t="s">
        <v>63</v>
      </c>
      <c r="F44" s="189" t="s">
        <v>64</v>
      </c>
      <c r="G44" s="175"/>
      <c r="H44" s="176"/>
      <c r="I44" s="176"/>
      <c r="J44" s="176"/>
      <c r="K44" s="176"/>
      <c r="L44" s="177"/>
      <c r="M44" s="176"/>
      <c r="N44" s="176"/>
      <c r="O44" s="176"/>
      <c r="P44" s="176"/>
      <c r="Q44" s="176"/>
      <c r="R44" s="179"/>
      <c r="S44" s="184"/>
    </row>
    <row r="45" spans="1:19" ht="12.75" customHeight="1" x14ac:dyDescent="0.3">
      <c r="A45" s="181"/>
      <c r="B45" s="197"/>
      <c r="C45" s="199"/>
      <c r="D45" s="201"/>
      <c r="E45" s="187"/>
      <c r="F45" s="190"/>
      <c r="G45" s="186" t="s">
        <v>65</v>
      </c>
      <c r="H45" s="169" t="s">
        <v>66</v>
      </c>
      <c r="I45" s="165" t="s">
        <v>67</v>
      </c>
      <c r="J45" s="165" t="s">
        <v>68</v>
      </c>
      <c r="K45" s="165" t="s">
        <v>69</v>
      </c>
      <c r="L45" s="165" t="s">
        <v>70</v>
      </c>
      <c r="M45" s="167" t="s">
        <v>65</v>
      </c>
      <c r="N45" s="169" t="s">
        <v>66</v>
      </c>
      <c r="O45" s="165" t="s">
        <v>67</v>
      </c>
      <c r="P45" s="165" t="s">
        <v>68</v>
      </c>
      <c r="Q45" s="165" t="s">
        <v>69</v>
      </c>
      <c r="R45" s="189" t="s">
        <v>70</v>
      </c>
      <c r="S45" s="184"/>
    </row>
    <row r="46" spans="1:19" s="42" customFormat="1" x14ac:dyDescent="0.3">
      <c r="A46" s="182"/>
      <c r="B46" s="170"/>
      <c r="C46" s="166"/>
      <c r="D46" s="202"/>
      <c r="E46" s="188"/>
      <c r="F46" s="191"/>
      <c r="G46" s="192"/>
      <c r="H46" s="170"/>
      <c r="I46" s="166"/>
      <c r="J46" s="171"/>
      <c r="K46" s="171"/>
      <c r="L46" s="166"/>
      <c r="M46" s="168"/>
      <c r="N46" s="170"/>
      <c r="O46" s="166"/>
      <c r="P46" s="171"/>
      <c r="Q46" s="171"/>
      <c r="R46" s="202"/>
      <c r="S46" s="185"/>
    </row>
    <row r="47" spans="1:19" s="52" customFormat="1" ht="15" x14ac:dyDescent="0.35">
      <c r="A47" s="43"/>
      <c r="B47" s="44"/>
      <c r="C47" s="45"/>
      <c r="D47" s="46"/>
      <c r="E47" s="47"/>
      <c r="F47" s="48"/>
      <c r="G47" s="47"/>
      <c r="H47" s="49"/>
      <c r="I47" s="49"/>
      <c r="J47" s="49"/>
      <c r="K47" s="49"/>
      <c r="L47" s="49"/>
      <c r="M47" s="50"/>
      <c r="N47" s="49"/>
      <c r="O47" s="49"/>
      <c r="P47" s="49"/>
      <c r="Q47" s="49"/>
      <c r="R47" s="48"/>
      <c r="S47" s="51">
        <f>SUM(G47:R47)</f>
        <v>0</v>
      </c>
    </row>
    <row r="48" spans="1:19" s="52" customFormat="1" ht="15" x14ac:dyDescent="0.35">
      <c r="A48" s="53"/>
      <c r="B48" s="54"/>
      <c r="C48" s="55"/>
      <c r="D48" s="56"/>
      <c r="E48" s="57"/>
      <c r="F48" s="58"/>
      <c r="G48" s="57"/>
      <c r="H48" s="59"/>
      <c r="I48" s="59"/>
      <c r="J48" s="59"/>
      <c r="K48" s="59"/>
      <c r="L48" s="59"/>
      <c r="M48" s="60"/>
      <c r="N48" s="59"/>
      <c r="O48" s="59"/>
      <c r="P48" s="59"/>
      <c r="Q48" s="59"/>
      <c r="R48" s="58"/>
      <c r="S48" s="51">
        <f t="shared" ref="S48:S62" si="2">SUM(G48:R48)</f>
        <v>0</v>
      </c>
    </row>
    <row r="49" spans="1:19" s="52" customFormat="1" ht="15" x14ac:dyDescent="0.35">
      <c r="A49" s="53"/>
      <c r="B49" s="54"/>
      <c r="C49" s="55"/>
      <c r="D49" s="56"/>
      <c r="E49" s="57"/>
      <c r="F49" s="58"/>
      <c r="G49" s="57"/>
      <c r="H49" s="59"/>
      <c r="I49" s="59"/>
      <c r="J49" s="59"/>
      <c r="K49" s="59"/>
      <c r="L49" s="59"/>
      <c r="M49" s="60"/>
      <c r="N49" s="59"/>
      <c r="O49" s="59"/>
      <c r="P49" s="59"/>
      <c r="Q49" s="59"/>
      <c r="R49" s="58"/>
      <c r="S49" s="51">
        <f t="shared" si="2"/>
        <v>0</v>
      </c>
    </row>
    <row r="50" spans="1:19" s="52" customFormat="1" ht="15" x14ac:dyDescent="0.35">
      <c r="A50" s="53"/>
      <c r="B50" s="54"/>
      <c r="C50" s="55"/>
      <c r="D50" s="56"/>
      <c r="E50" s="57"/>
      <c r="F50" s="58"/>
      <c r="G50" s="57"/>
      <c r="H50" s="59"/>
      <c r="I50" s="59"/>
      <c r="J50" s="59"/>
      <c r="K50" s="59"/>
      <c r="L50" s="59"/>
      <c r="M50" s="60"/>
      <c r="N50" s="59"/>
      <c r="O50" s="59"/>
      <c r="P50" s="59"/>
      <c r="Q50" s="59"/>
      <c r="R50" s="58"/>
      <c r="S50" s="51">
        <f t="shared" si="2"/>
        <v>0</v>
      </c>
    </row>
    <row r="51" spans="1:19" s="52" customFormat="1" ht="15" x14ac:dyDescent="0.35">
      <c r="A51" s="53"/>
      <c r="B51" s="54"/>
      <c r="C51" s="55"/>
      <c r="D51" s="56"/>
      <c r="E51" s="57"/>
      <c r="F51" s="58"/>
      <c r="G51" s="57"/>
      <c r="H51" s="59"/>
      <c r="I51" s="59"/>
      <c r="J51" s="59"/>
      <c r="K51" s="59"/>
      <c r="L51" s="59"/>
      <c r="M51" s="60"/>
      <c r="N51" s="59"/>
      <c r="O51" s="59"/>
      <c r="P51" s="59"/>
      <c r="Q51" s="59"/>
      <c r="R51" s="58"/>
      <c r="S51" s="51">
        <f t="shared" si="2"/>
        <v>0</v>
      </c>
    </row>
    <row r="52" spans="1:19" s="52" customFormat="1" ht="15" x14ac:dyDescent="0.35">
      <c r="A52" s="53"/>
      <c r="B52" s="54"/>
      <c r="C52" s="55"/>
      <c r="D52" s="56"/>
      <c r="E52" s="57"/>
      <c r="F52" s="58"/>
      <c r="G52" s="57"/>
      <c r="H52" s="59"/>
      <c r="I52" s="59"/>
      <c r="J52" s="59"/>
      <c r="K52" s="59"/>
      <c r="L52" s="59"/>
      <c r="M52" s="60"/>
      <c r="N52" s="59"/>
      <c r="O52" s="59"/>
      <c r="P52" s="59"/>
      <c r="Q52" s="59"/>
      <c r="R52" s="58"/>
      <c r="S52" s="51">
        <f t="shared" si="2"/>
        <v>0</v>
      </c>
    </row>
    <row r="53" spans="1:19" s="52" customFormat="1" ht="15" x14ac:dyDescent="0.35">
      <c r="A53" s="53"/>
      <c r="B53" s="54"/>
      <c r="C53" s="55"/>
      <c r="D53" s="56"/>
      <c r="E53" s="57"/>
      <c r="F53" s="58"/>
      <c r="G53" s="57"/>
      <c r="H53" s="59"/>
      <c r="I53" s="59"/>
      <c r="J53" s="59"/>
      <c r="K53" s="59"/>
      <c r="L53" s="59"/>
      <c r="M53" s="60"/>
      <c r="N53" s="59"/>
      <c r="O53" s="59"/>
      <c r="P53" s="59"/>
      <c r="Q53" s="59"/>
      <c r="R53" s="58"/>
      <c r="S53" s="51">
        <f t="shared" si="2"/>
        <v>0</v>
      </c>
    </row>
    <row r="54" spans="1:19" s="52" customFormat="1" ht="15" x14ac:dyDescent="0.35">
      <c r="A54" s="53"/>
      <c r="B54" s="54"/>
      <c r="C54" s="55"/>
      <c r="D54" s="56"/>
      <c r="E54" s="57"/>
      <c r="F54" s="58"/>
      <c r="G54" s="57"/>
      <c r="H54" s="59"/>
      <c r="I54" s="59"/>
      <c r="J54" s="59"/>
      <c r="K54" s="59"/>
      <c r="L54" s="59"/>
      <c r="M54" s="60"/>
      <c r="N54" s="59"/>
      <c r="O54" s="59"/>
      <c r="P54" s="59"/>
      <c r="Q54" s="59"/>
      <c r="R54" s="58"/>
      <c r="S54" s="51">
        <f t="shared" si="2"/>
        <v>0</v>
      </c>
    </row>
    <row r="55" spans="1:19" s="52" customFormat="1" ht="15" x14ac:dyDescent="0.35">
      <c r="A55" s="53"/>
      <c r="B55" s="54"/>
      <c r="C55" s="55"/>
      <c r="D55" s="56"/>
      <c r="E55" s="57"/>
      <c r="F55" s="58"/>
      <c r="G55" s="57"/>
      <c r="H55" s="59"/>
      <c r="I55" s="59"/>
      <c r="J55" s="59"/>
      <c r="K55" s="59"/>
      <c r="L55" s="59"/>
      <c r="M55" s="60"/>
      <c r="N55" s="59"/>
      <c r="O55" s="59"/>
      <c r="P55" s="59"/>
      <c r="Q55" s="59"/>
      <c r="R55" s="58"/>
      <c r="S55" s="51">
        <f t="shared" si="2"/>
        <v>0</v>
      </c>
    </row>
    <row r="56" spans="1:19" s="52" customFormat="1" ht="15" x14ac:dyDescent="0.35">
      <c r="A56" s="53"/>
      <c r="B56" s="54"/>
      <c r="C56" s="55"/>
      <c r="D56" s="56"/>
      <c r="E56" s="57"/>
      <c r="F56" s="58"/>
      <c r="G56" s="57"/>
      <c r="H56" s="59"/>
      <c r="I56" s="59"/>
      <c r="J56" s="59"/>
      <c r="K56" s="59"/>
      <c r="L56" s="59"/>
      <c r="M56" s="60"/>
      <c r="N56" s="59"/>
      <c r="O56" s="59"/>
      <c r="P56" s="59"/>
      <c r="Q56" s="59"/>
      <c r="R56" s="58"/>
      <c r="S56" s="51">
        <f t="shared" si="2"/>
        <v>0</v>
      </c>
    </row>
    <row r="57" spans="1:19" s="52" customFormat="1" ht="15" x14ac:dyDescent="0.35">
      <c r="A57" s="53"/>
      <c r="B57" s="54"/>
      <c r="C57" s="55"/>
      <c r="D57" s="56"/>
      <c r="E57" s="57"/>
      <c r="F57" s="58"/>
      <c r="G57" s="57"/>
      <c r="H57" s="59"/>
      <c r="I57" s="59"/>
      <c r="J57" s="59"/>
      <c r="K57" s="59"/>
      <c r="L57" s="59"/>
      <c r="M57" s="60"/>
      <c r="N57" s="59"/>
      <c r="O57" s="59"/>
      <c r="P57" s="59"/>
      <c r="Q57" s="59"/>
      <c r="R57" s="58"/>
      <c r="S57" s="51">
        <f t="shared" si="2"/>
        <v>0</v>
      </c>
    </row>
    <row r="58" spans="1:19" s="52" customFormat="1" ht="15" x14ac:dyDescent="0.35">
      <c r="A58" s="53"/>
      <c r="B58" s="54"/>
      <c r="C58" s="55"/>
      <c r="D58" s="56"/>
      <c r="E58" s="57"/>
      <c r="F58" s="58"/>
      <c r="G58" s="57"/>
      <c r="H58" s="59"/>
      <c r="I58" s="59"/>
      <c r="J58" s="59"/>
      <c r="K58" s="59"/>
      <c r="L58" s="59"/>
      <c r="M58" s="60"/>
      <c r="N58" s="59"/>
      <c r="O58" s="59"/>
      <c r="P58" s="59"/>
      <c r="Q58" s="59"/>
      <c r="R58" s="58"/>
      <c r="S58" s="51">
        <f t="shared" si="2"/>
        <v>0</v>
      </c>
    </row>
    <row r="59" spans="1:19" s="52" customFormat="1" ht="15" x14ac:dyDescent="0.35">
      <c r="A59" s="53"/>
      <c r="B59" s="54"/>
      <c r="C59" s="55"/>
      <c r="D59" s="56"/>
      <c r="E59" s="57"/>
      <c r="F59" s="58"/>
      <c r="G59" s="57"/>
      <c r="H59" s="59"/>
      <c r="I59" s="59"/>
      <c r="J59" s="59"/>
      <c r="K59" s="59"/>
      <c r="L59" s="59"/>
      <c r="M59" s="60"/>
      <c r="N59" s="59"/>
      <c r="O59" s="59"/>
      <c r="P59" s="59"/>
      <c r="Q59" s="59"/>
      <c r="R59" s="58"/>
      <c r="S59" s="51">
        <f t="shared" si="2"/>
        <v>0</v>
      </c>
    </row>
    <row r="60" spans="1:19" s="52" customFormat="1" ht="15" x14ac:dyDescent="0.35">
      <c r="A60" s="53"/>
      <c r="B60" s="54"/>
      <c r="C60" s="55"/>
      <c r="D60" s="56"/>
      <c r="E60" s="57"/>
      <c r="F60" s="58"/>
      <c r="G60" s="57"/>
      <c r="H60" s="59"/>
      <c r="I60" s="59"/>
      <c r="J60" s="59"/>
      <c r="K60" s="59"/>
      <c r="L60" s="59"/>
      <c r="M60" s="60"/>
      <c r="N60" s="59"/>
      <c r="O60" s="59"/>
      <c r="P60" s="59"/>
      <c r="Q60" s="59"/>
      <c r="R60" s="58"/>
      <c r="S60" s="51">
        <f t="shared" si="2"/>
        <v>0</v>
      </c>
    </row>
    <row r="61" spans="1:19" s="52" customFormat="1" ht="15" x14ac:dyDescent="0.35">
      <c r="A61" s="53"/>
      <c r="B61" s="54"/>
      <c r="C61" s="55"/>
      <c r="D61" s="56"/>
      <c r="E61" s="57"/>
      <c r="F61" s="58"/>
      <c r="G61" s="57"/>
      <c r="H61" s="59"/>
      <c r="I61" s="59"/>
      <c r="J61" s="59"/>
      <c r="K61" s="59"/>
      <c r="L61" s="59"/>
      <c r="M61" s="60"/>
      <c r="N61" s="59"/>
      <c r="O61" s="59"/>
      <c r="P61" s="59"/>
      <c r="Q61" s="59"/>
      <c r="R61" s="58"/>
      <c r="S61" s="51">
        <f t="shared" si="2"/>
        <v>0</v>
      </c>
    </row>
    <row r="62" spans="1:19" s="52" customFormat="1" ht="15.45" thickBot="1" x14ac:dyDescent="0.4">
      <c r="A62" s="61"/>
      <c r="B62" s="62"/>
      <c r="C62" s="63"/>
      <c r="D62" s="64"/>
      <c r="E62" s="65"/>
      <c r="F62" s="66"/>
      <c r="G62" s="67"/>
      <c r="H62" s="68"/>
      <c r="I62" s="68"/>
      <c r="J62" s="68"/>
      <c r="K62" s="68"/>
      <c r="L62" s="68"/>
      <c r="M62" s="69"/>
      <c r="N62" s="68"/>
      <c r="O62" s="68"/>
      <c r="P62" s="68"/>
      <c r="Q62" s="68"/>
      <c r="R62" s="70"/>
      <c r="S62" s="51">
        <f t="shared" si="2"/>
        <v>0</v>
      </c>
    </row>
    <row r="63" spans="1:19" ht="18.75" customHeight="1" thickBot="1" x14ac:dyDescent="0.35">
      <c r="A63" s="80" t="s">
        <v>71</v>
      </c>
      <c r="B63" s="71"/>
      <c r="C63" s="72"/>
      <c r="D63" s="73">
        <f t="shared" ref="D63:S63" si="3">SUM(D47:D62)</f>
        <v>0</v>
      </c>
      <c r="E63" s="74">
        <f t="shared" si="3"/>
        <v>0</v>
      </c>
      <c r="F63" s="74">
        <f t="shared" si="3"/>
        <v>0</v>
      </c>
      <c r="G63" s="75">
        <f t="shared" si="3"/>
        <v>0</v>
      </c>
      <c r="H63" s="73">
        <f t="shared" si="3"/>
        <v>0</v>
      </c>
      <c r="I63" s="76">
        <f t="shared" si="3"/>
        <v>0</v>
      </c>
      <c r="J63" s="76">
        <f t="shared" si="3"/>
        <v>0</v>
      </c>
      <c r="K63" s="76">
        <f t="shared" si="3"/>
        <v>0</v>
      </c>
      <c r="L63" s="76">
        <f t="shared" si="3"/>
        <v>0</v>
      </c>
      <c r="M63" s="76">
        <f t="shared" si="3"/>
        <v>0</v>
      </c>
      <c r="N63" s="76">
        <f t="shared" si="3"/>
        <v>0</v>
      </c>
      <c r="O63" s="76">
        <f t="shared" si="3"/>
        <v>0</v>
      </c>
      <c r="P63" s="76">
        <f t="shared" si="3"/>
        <v>0</v>
      </c>
      <c r="Q63" s="77">
        <f t="shared" si="3"/>
        <v>0</v>
      </c>
      <c r="R63" s="77">
        <f t="shared" si="3"/>
        <v>0</v>
      </c>
      <c r="S63" s="78">
        <f t="shared" si="3"/>
        <v>0</v>
      </c>
    </row>
    <row r="65" spans="1:19" x14ac:dyDescent="0.3">
      <c r="A65" s="32" t="s">
        <v>72</v>
      </c>
    </row>
    <row r="66" spans="1:19" ht="12.9" x14ac:dyDescent="0.35">
      <c r="A66" s="32" t="s">
        <v>73</v>
      </c>
    </row>
    <row r="67" spans="1:19" ht="12.9" x14ac:dyDescent="0.35">
      <c r="A67" s="79" t="s">
        <v>74</v>
      </c>
    </row>
    <row r="69" spans="1:19" ht="15.75" customHeight="1" x14ac:dyDescent="0.4">
      <c r="A69" s="210" t="s">
        <v>48</v>
      </c>
      <c r="B69" s="210"/>
      <c r="C69" s="210"/>
      <c r="D69" s="210"/>
      <c r="E69" s="210"/>
      <c r="F69" s="210"/>
      <c r="G69" s="210"/>
      <c r="H69" s="210"/>
      <c r="I69" s="210"/>
      <c r="J69" s="210"/>
      <c r="K69" s="210"/>
      <c r="L69" s="210"/>
      <c r="M69" s="210"/>
      <c r="N69" s="210"/>
      <c r="O69" s="210"/>
      <c r="P69" s="210"/>
      <c r="Q69" s="210"/>
      <c r="R69" s="210"/>
      <c r="S69" s="210"/>
    </row>
    <row r="70" spans="1:19" x14ac:dyDescent="0.3">
      <c r="A70" s="164" t="s">
        <v>49</v>
      </c>
      <c r="B70" s="164"/>
      <c r="C70" s="164"/>
      <c r="D70" s="164"/>
      <c r="E70" s="164"/>
      <c r="F70" s="164"/>
      <c r="G70" s="164"/>
      <c r="H70" s="164"/>
      <c r="I70" s="164"/>
      <c r="J70" s="164"/>
      <c r="K70" s="164"/>
      <c r="L70" s="164"/>
      <c r="M70" s="164"/>
      <c r="N70" s="164"/>
      <c r="O70" s="164"/>
      <c r="P70" s="164"/>
      <c r="Q70" s="164"/>
      <c r="R70" s="164"/>
      <c r="S70" s="164"/>
    </row>
    <row r="72" spans="1:19" x14ac:dyDescent="0.3">
      <c r="A72" t="s">
        <v>50</v>
      </c>
      <c r="B72" s="211"/>
      <c r="C72" s="211"/>
      <c r="F72" s="39"/>
      <c r="G72" s="194" t="s">
        <v>51</v>
      </c>
      <c r="H72" s="194"/>
      <c r="I72" s="194"/>
      <c r="J72" s="194"/>
      <c r="K72" s="194"/>
      <c r="L72" s="211"/>
      <c r="M72" s="211"/>
      <c r="N72" s="211"/>
      <c r="O72" s="211"/>
      <c r="P72" s="211"/>
      <c r="Q72" s="211"/>
      <c r="R72" s="211"/>
      <c r="S72" s="211"/>
    </row>
    <row r="73" spans="1:19" x14ac:dyDescent="0.3">
      <c r="A73" s="40" t="s">
        <v>52</v>
      </c>
      <c r="B73" s="193"/>
      <c r="C73" s="193"/>
      <c r="F73" s="41"/>
      <c r="G73" s="194" t="s">
        <v>53</v>
      </c>
      <c r="H73" s="194"/>
      <c r="I73" s="194"/>
      <c r="J73" s="194"/>
      <c r="K73" s="194"/>
      <c r="L73" s="195"/>
      <c r="M73" s="195"/>
      <c r="N73" s="195"/>
      <c r="O73" s="195"/>
      <c r="P73" s="195"/>
      <c r="Q73" s="195"/>
      <c r="R73" s="195"/>
      <c r="S73" s="195"/>
    </row>
    <row r="74" spans="1:19" x14ac:dyDescent="0.3">
      <c r="L74" s="195"/>
      <c r="M74" s="195"/>
      <c r="N74" s="195"/>
      <c r="O74" s="195"/>
      <c r="P74" s="195"/>
      <c r="Q74" s="195"/>
      <c r="R74" s="195"/>
      <c r="S74" s="195"/>
    </row>
    <row r="75" spans="1:19" ht="12.9" thickBot="1" x14ac:dyDescent="0.35"/>
    <row r="76" spans="1:19" x14ac:dyDescent="0.3">
      <c r="A76" s="180" t="s">
        <v>54</v>
      </c>
      <c r="B76" s="196" t="s">
        <v>55</v>
      </c>
      <c r="C76" s="198" t="s">
        <v>56</v>
      </c>
      <c r="D76" s="200" t="s">
        <v>57</v>
      </c>
      <c r="E76" s="203" t="s">
        <v>58</v>
      </c>
      <c r="F76" s="204"/>
      <c r="G76" s="207" t="s">
        <v>59</v>
      </c>
      <c r="H76" s="208"/>
      <c r="I76" s="208"/>
      <c r="J76" s="208"/>
      <c r="K76" s="208"/>
      <c r="L76" s="208"/>
      <c r="M76" s="208"/>
      <c r="N76" s="208"/>
      <c r="O76" s="208"/>
      <c r="P76" s="208"/>
      <c r="Q76" s="208"/>
      <c r="R76" s="208"/>
      <c r="S76" s="209"/>
    </row>
    <row r="77" spans="1:19" ht="24.75" customHeight="1" x14ac:dyDescent="0.3">
      <c r="A77" s="181"/>
      <c r="B77" s="197"/>
      <c r="C77" s="199"/>
      <c r="D77" s="201"/>
      <c r="E77" s="205"/>
      <c r="F77" s="206"/>
      <c r="G77" s="172" t="s">
        <v>60</v>
      </c>
      <c r="H77" s="173"/>
      <c r="I77" s="173"/>
      <c r="J77" s="173"/>
      <c r="K77" s="173"/>
      <c r="L77" s="174"/>
      <c r="M77" s="173" t="s">
        <v>61</v>
      </c>
      <c r="N77" s="173"/>
      <c r="O77" s="173"/>
      <c r="P77" s="173"/>
      <c r="Q77" s="173"/>
      <c r="R77" s="178"/>
      <c r="S77" s="183" t="s">
        <v>62</v>
      </c>
    </row>
    <row r="78" spans="1:19" ht="0.75" hidden="1" customHeight="1" x14ac:dyDescent="0.3">
      <c r="A78" s="181"/>
      <c r="B78" s="197"/>
      <c r="C78" s="199"/>
      <c r="D78" s="201"/>
      <c r="E78" s="186" t="s">
        <v>63</v>
      </c>
      <c r="F78" s="189" t="s">
        <v>64</v>
      </c>
      <c r="G78" s="175"/>
      <c r="H78" s="176"/>
      <c r="I78" s="176"/>
      <c r="J78" s="176"/>
      <c r="K78" s="176"/>
      <c r="L78" s="177"/>
      <c r="M78" s="176"/>
      <c r="N78" s="176"/>
      <c r="O78" s="176"/>
      <c r="P78" s="176"/>
      <c r="Q78" s="176"/>
      <c r="R78" s="179"/>
      <c r="S78" s="184"/>
    </row>
    <row r="79" spans="1:19" ht="12.75" customHeight="1" x14ac:dyDescent="0.3">
      <c r="A79" s="181"/>
      <c r="B79" s="197"/>
      <c r="C79" s="199"/>
      <c r="D79" s="201"/>
      <c r="E79" s="187"/>
      <c r="F79" s="190"/>
      <c r="G79" s="186" t="s">
        <v>65</v>
      </c>
      <c r="H79" s="169" t="s">
        <v>66</v>
      </c>
      <c r="I79" s="165" t="s">
        <v>67</v>
      </c>
      <c r="J79" s="165" t="s">
        <v>68</v>
      </c>
      <c r="K79" s="165" t="s">
        <v>69</v>
      </c>
      <c r="L79" s="165" t="s">
        <v>70</v>
      </c>
      <c r="M79" s="167" t="s">
        <v>65</v>
      </c>
      <c r="N79" s="169" t="s">
        <v>66</v>
      </c>
      <c r="O79" s="165" t="s">
        <v>67</v>
      </c>
      <c r="P79" s="165" t="s">
        <v>68</v>
      </c>
      <c r="Q79" s="165" t="s">
        <v>69</v>
      </c>
      <c r="R79" s="189" t="s">
        <v>70</v>
      </c>
      <c r="S79" s="184"/>
    </row>
    <row r="80" spans="1:19" s="42" customFormat="1" x14ac:dyDescent="0.3">
      <c r="A80" s="182"/>
      <c r="B80" s="170"/>
      <c r="C80" s="166"/>
      <c r="D80" s="202"/>
      <c r="E80" s="188"/>
      <c r="F80" s="191"/>
      <c r="G80" s="192"/>
      <c r="H80" s="170"/>
      <c r="I80" s="166"/>
      <c r="J80" s="171"/>
      <c r="K80" s="171"/>
      <c r="L80" s="166"/>
      <c r="M80" s="168"/>
      <c r="N80" s="170"/>
      <c r="O80" s="166"/>
      <c r="P80" s="171"/>
      <c r="Q80" s="171"/>
      <c r="R80" s="202"/>
      <c r="S80" s="185"/>
    </row>
    <row r="81" spans="1:19" s="52" customFormat="1" ht="15" x14ac:dyDescent="0.35">
      <c r="A81" s="43"/>
      <c r="B81" s="44"/>
      <c r="C81" s="45"/>
      <c r="D81" s="46"/>
      <c r="E81" s="47"/>
      <c r="F81" s="48"/>
      <c r="G81" s="47"/>
      <c r="H81" s="49"/>
      <c r="I81" s="49"/>
      <c r="J81" s="49"/>
      <c r="K81" s="49"/>
      <c r="L81" s="49"/>
      <c r="M81" s="50"/>
      <c r="N81" s="49"/>
      <c r="O81" s="49"/>
      <c r="P81" s="49"/>
      <c r="Q81" s="49"/>
      <c r="R81" s="48"/>
      <c r="S81" s="51">
        <f>SUM(G81:R81)</f>
        <v>0</v>
      </c>
    </row>
    <row r="82" spans="1:19" s="52" customFormat="1" ht="15" x14ac:dyDescent="0.35">
      <c r="A82" s="53"/>
      <c r="B82" s="54"/>
      <c r="C82" s="55"/>
      <c r="D82" s="56"/>
      <c r="E82" s="57"/>
      <c r="F82" s="58"/>
      <c r="G82" s="57"/>
      <c r="H82" s="59"/>
      <c r="I82" s="59"/>
      <c r="J82" s="59"/>
      <c r="K82" s="59"/>
      <c r="L82" s="59"/>
      <c r="M82" s="60"/>
      <c r="N82" s="59"/>
      <c r="O82" s="59"/>
      <c r="P82" s="59"/>
      <c r="Q82" s="59"/>
      <c r="R82" s="58"/>
      <c r="S82" s="51">
        <f t="shared" ref="S82:S96" si="4">SUM(G82:R82)</f>
        <v>0</v>
      </c>
    </row>
    <row r="83" spans="1:19" s="52" customFormat="1" ht="15" x14ac:dyDescent="0.35">
      <c r="A83" s="53"/>
      <c r="B83" s="54"/>
      <c r="C83" s="55"/>
      <c r="D83" s="56"/>
      <c r="E83" s="57"/>
      <c r="F83" s="58"/>
      <c r="G83" s="57"/>
      <c r="H83" s="59"/>
      <c r="I83" s="59"/>
      <c r="J83" s="59"/>
      <c r="K83" s="59"/>
      <c r="L83" s="59"/>
      <c r="M83" s="60"/>
      <c r="N83" s="59"/>
      <c r="O83" s="59"/>
      <c r="P83" s="59"/>
      <c r="Q83" s="59"/>
      <c r="R83" s="58"/>
      <c r="S83" s="51">
        <f t="shared" si="4"/>
        <v>0</v>
      </c>
    </row>
    <row r="84" spans="1:19" s="52" customFormat="1" ht="15" x14ac:dyDescent="0.35">
      <c r="A84" s="53"/>
      <c r="B84" s="54"/>
      <c r="C84" s="55"/>
      <c r="D84" s="56"/>
      <c r="E84" s="57"/>
      <c r="F84" s="58"/>
      <c r="G84" s="57"/>
      <c r="H84" s="59"/>
      <c r="I84" s="59"/>
      <c r="J84" s="59"/>
      <c r="K84" s="59"/>
      <c r="L84" s="59"/>
      <c r="M84" s="60"/>
      <c r="N84" s="59"/>
      <c r="O84" s="59"/>
      <c r="P84" s="59"/>
      <c r="Q84" s="59"/>
      <c r="R84" s="58"/>
      <c r="S84" s="51">
        <f t="shared" si="4"/>
        <v>0</v>
      </c>
    </row>
    <row r="85" spans="1:19" s="52" customFormat="1" ht="15" x14ac:dyDescent="0.35">
      <c r="A85" s="53"/>
      <c r="B85" s="54"/>
      <c r="C85" s="55"/>
      <c r="D85" s="56"/>
      <c r="E85" s="57"/>
      <c r="F85" s="58"/>
      <c r="G85" s="57"/>
      <c r="H85" s="59"/>
      <c r="I85" s="59"/>
      <c r="J85" s="59"/>
      <c r="K85" s="59"/>
      <c r="L85" s="59"/>
      <c r="M85" s="60"/>
      <c r="N85" s="59"/>
      <c r="O85" s="59"/>
      <c r="P85" s="59"/>
      <c r="Q85" s="59"/>
      <c r="R85" s="58"/>
      <c r="S85" s="51">
        <f t="shared" si="4"/>
        <v>0</v>
      </c>
    </row>
    <row r="86" spans="1:19" s="52" customFormat="1" ht="15" x14ac:dyDescent="0.35">
      <c r="A86" s="53"/>
      <c r="B86" s="54"/>
      <c r="C86" s="55"/>
      <c r="D86" s="56"/>
      <c r="E86" s="57"/>
      <c r="F86" s="58"/>
      <c r="G86" s="57"/>
      <c r="H86" s="59"/>
      <c r="I86" s="59"/>
      <c r="J86" s="59"/>
      <c r="K86" s="59"/>
      <c r="L86" s="59"/>
      <c r="M86" s="60"/>
      <c r="N86" s="59"/>
      <c r="O86" s="59"/>
      <c r="P86" s="59"/>
      <c r="Q86" s="59"/>
      <c r="R86" s="58"/>
      <c r="S86" s="51">
        <f t="shared" si="4"/>
        <v>0</v>
      </c>
    </row>
    <row r="87" spans="1:19" s="52" customFormat="1" ht="15" x14ac:dyDescent="0.35">
      <c r="A87" s="53"/>
      <c r="B87" s="54"/>
      <c r="C87" s="55"/>
      <c r="D87" s="56"/>
      <c r="E87" s="57"/>
      <c r="F87" s="58"/>
      <c r="G87" s="57"/>
      <c r="H87" s="59"/>
      <c r="I87" s="59"/>
      <c r="J87" s="59"/>
      <c r="K87" s="59"/>
      <c r="L87" s="59"/>
      <c r="M87" s="60"/>
      <c r="N87" s="59"/>
      <c r="O87" s="59"/>
      <c r="P87" s="59"/>
      <c r="Q87" s="59"/>
      <c r="R87" s="58"/>
      <c r="S87" s="51">
        <f t="shared" si="4"/>
        <v>0</v>
      </c>
    </row>
    <row r="88" spans="1:19" s="52" customFormat="1" ht="15" x14ac:dyDescent="0.35">
      <c r="A88" s="53"/>
      <c r="B88" s="54"/>
      <c r="C88" s="55"/>
      <c r="D88" s="56"/>
      <c r="E88" s="57"/>
      <c r="F88" s="58"/>
      <c r="G88" s="57"/>
      <c r="H88" s="59"/>
      <c r="I88" s="59"/>
      <c r="J88" s="59"/>
      <c r="K88" s="59"/>
      <c r="L88" s="59"/>
      <c r="M88" s="60"/>
      <c r="N88" s="59"/>
      <c r="O88" s="59"/>
      <c r="P88" s="59"/>
      <c r="Q88" s="59"/>
      <c r="R88" s="58"/>
      <c r="S88" s="51">
        <f t="shared" si="4"/>
        <v>0</v>
      </c>
    </row>
    <row r="89" spans="1:19" s="52" customFormat="1" ht="15" x14ac:dyDescent="0.35">
      <c r="A89" s="53"/>
      <c r="B89" s="54"/>
      <c r="C89" s="55"/>
      <c r="D89" s="56"/>
      <c r="E89" s="57"/>
      <c r="F89" s="58"/>
      <c r="G89" s="57"/>
      <c r="H89" s="59"/>
      <c r="I89" s="59"/>
      <c r="J89" s="59"/>
      <c r="K89" s="59"/>
      <c r="L89" s="59"/>
      <c r="M89" s="60"/>
      <c r="N89" s="59"/>
      <c r="O89" s="59"/>
      <c r="P89" s="59"/>
      <c r="Q89" s="59"/>
      <c r="R89" s="58"/>
      <c r="S89" s="51">
        <f t="shared" si="4"/>
        <v>0</v>
      </c>
    </row>
    <row r="90" spans="1:19" s="52" customFormat="1" ht="15" x14ac:dyDescent="0.35">
      <c r="A90" s="53"/>
      <c r="B90" s="54"/>
      <c r="C90" s="55"/>
      <c r="D90" s="56"/>
      <c r="E90" s="57"/>
      <c r="F90" s="58"/>
      <c r="G90" s="57"/>
      <c r="H90" s="59"/>
      <c r="I90" s="59"/>
      <c r="J90" s="59"/>
      <c r="K90" s="59"/>
      <c r="L90" s="59"/>
      <c r="M90" s="60"/>
      <c r="N90" s="59"/>
      <c r="O90" s="59"/>
      <c r="P90" s="59"/>
      <c r="Q90" s="59"/>
      <c r="R90" s="58"/>
      <c r="S90" s="51">
        <f t="shared" si="4"/>
        <v>0</v>
      </c>
    </row>
    <row r="91" spans="1:19" s="52" customFormat="1" ht="15" x14ac:dyDescent="0.35">
      <c r="A91" s="53"/>
      <c r="B91" s="54"/>
      <c r="C91" s="55"/>
      <c r="D91" s="56"/>
      <c r="E91" s="57"/>
      <c r="F91" s="58"/>
      <c r="G91" s="57"/>
      <c r="H91" s="59"/>
      <c r="I91" s="59"/>
      <c r="J91" s="59"/>
      <c r="K91" s="59"/>
      <c r="L91" s="59"/>
      <c r="M91" s="60"/>
      <c r="N91" s="59"/>
      <c r="O91" s="59"/>
      <c r="P91" s="59"/>
      <c r="Q91" s="59"/>
      <c r="R91" s="58"/>
      <c r="S91" s="51">
        <f t="shared" si="4"/>
        <v>0</v>
      </c>
    </row>
    <row r="92" spans="1:19" s="52" customFormat="1" ht="15" x14ac:dyDescent="0.35">
      <c r="A92" s="53"/>
      <c r="B92" s="54"/>
      <c r="C92" s="55"/>
      <c r="D92" s="56"/>
      <c r="E92" s="57"/>
      <c r="F92" s="58"/>
      <c r="G92" s="57"/>
      <c r="H92" s="59"/>
      <c r="I92" s="59"/>
      <c r="J92" s="59"/>
      <c r="K92" s="59"/>
      <c r="L92" s="59"/>
      <c r="M92" s="60"/>
      <c r="N92" s="59"/>
      <c r="O92" s="59"/>
      <c r="P92" s="59"/>
      <c r="Q92" s="59"/>
      <c r="R92" s="58"/>
      <c r="S92" s="51">
        <f t="shared" si="4"/>
        <v>0</v>
      </c>
    </row>
    <row r="93" spans="1:19" s="52" customFormat="1" ht="15" x14ac:dyDescent="0.35">
      <c r="A93" s="53"/>
      <c r="B93" s="54"/>
      <c r="C93" s="55"/>
      <c r="D93" s="56"/>
      <c r="E93" s="57"/>
      <c r="F93" s="58"/>
      <c r="G93" s="57"/>
      <c r="H93" s="59"/>
      <c r="I93" s="59"/>
      <c r="J93" s="59"/>
      <c r="K93" s="59"/>
      <c r="L93" s="59"/>
      <c r="M93" s="60"/>
      <c r="N93" s="59"/>
      <c r="O93" s="59"/>
      <c r="P93" s="59"/>
      <c r="Q93" s="59"/>
      <c r="R93" s="58"/>
      <c r="S93" s="51">
        <f t="shared" si="4"/>
        <v>0</v>
      </c>
    </row>
    <row r="94" spans="1:19" s="52" customFormat="1" ht="15" x14ac:dyDescent="0.35">
      <c r="A94" s="53"/>
      <c r="B94" s="54"/>
      <c r="C94" s="55"/>
      <c r="D94" s="56"/>
      <c r="E94" s="57"/>
      <c r="F94" s="58"/>
      <c r="G94" s="57"/>
      <c r="H94" s="59"/>
      <c r="I94" s="59"/>
      <c r="J94" s="59"/>
      <c r="K94" s="59"/>
      <c r="L94" s="59"/>
      <c r="M94" s="60"/>
      <c r="N94" s="59"/>
      <c r="O94" s="59"/>
      <c r="P94" s="59"/>
      <c r="Q94" s="59"/>
      <c r="R94" s="58"/>
      <c r="S94" s="51">
        <f t="shared" si="4"/>
        <v>0</v>
      </c>
    </row>
    <row r="95" spans="1:19" s="52" customFormat="1" ht="15" x14ac:dyDescent="0.35">
      <c r="A95" s="53"/>
      <c r="B95" s="54"/>
      <c r="C95" s="55"/>
      <c r="D95" s="56"/>
      <c r="E95" s="57"/>
      <c r="F95" s="58"/>
      <c r="G95" s="57"/>
      <c r="H95" s="59"/>
      <c r="I95" s="59"/>
      <c r="J95" s="59"/>
      <c r="K95" s="59"/>
      <c r="L95" s="59"/>
      <c r="M95" s="60"/>
      <c r="N95" s="59"/>
      <c r="O95" s="59"/>
      <c r="P95" s="59"/>
      <c r="Q95" s="59"/>
      <c r="R95" s="58"/>
      <c r="S95" s="51">
        <f t="shared" si="4"/>
        <v>0</v>
      </c>
    </row>
    <row r="96" spans="1:19" s="52" customFormat="1" ht="15.45" thickBot="1" x14ac:dyDescent="0.4">
      <c r="A96" s="61"/>
      <c r="B96" s="62"/>
      <c r="C96" s="63"/>
      <c r="D96" s="64"/>
      <c r="E96" s="65"/>
      <c r="F96" s="66"/>
      <c r="G96" s="67"/>
      <c r="H96" s="68"/>
      <c r="I96" s="68"/>
      <c r="J96" s="68"/>
      <c r="K96" s="68"/>
      <c r="L96" s="68"/>
      <c r="M96" s="69"/>
      <c r="N96" s="68"/>
      <c r="O96" s="68"/>
      <c r="P96" s="68"/>
      <c r="Q96" s="68"/>
      <c r="R96" s="70"/>
      <c r="S96" s="51">
        <f t="shared" si="4"/>
        <v>0</v>
      </c>
    </row>
    <row r="97" spans="1:19" ht="18.75" customHeight="1" thickBot="1" x14ac:dyDescent="0.35">
      <c r="A97" s="80" t="s">
        <v>71</v>
      </c>
      <c r="B97" s="71"/>
      <c r="C97" s="72"/>
      <c r="D97" s="73">
        <f t="shared" ref="D97:S97" si="5">SUM(D81:D96)</f>
        <v>0</v>
      </c>
      <c r="E97" s="74">
        <f t="shared" si="5"/>
        <v>0</v>
      </c>
      <c r="F97" s="74">
        <f t="shared" si="5"/>
        <v>0</v>
      </c>
      <c r="G97" s="75">
        <f t="shared" si="5"/>
        <v>0</v>
      </c>
      <c r="H97" s="73">
        <f t="shared" si="5"/>
        <v>0</v>
      </c>
      <c r="I97" s="76">
        <f t="shared" si="5"/>
        <v>0</v>
      </c>
      <c r="J97" s="76">
        <f t="shared" si="5"/>
        <v>0</v>
      </c>
      <c r="K97" s="76">
        <f t="shared" si="5"/>
        <v>0</v>
      </c>
      <c r="L97" s="76">
        <f t="shared" si="5"/>
        <v>0</v>
      </c>
      <c r="M97" s="76">
        <f t="shared" si="5"/>
        <v>0</v>
      </c>
      <c r="N97" s="76">
        <f t="shared" si="5"/>
        <v>0</v>
      </c>
      <c r="O97" s="76">
        <f t="shared" si="5"/>
        <v>0</v>
      </c>
      <c r="P97" s="76">
        <f t="shared" si="5"/>
        <v>0</v>
      </c>
      <c r="Q97" s="77">
        <f t="shared" si="5"/>
        <v>0</v>
      </c>
      <c r="R97" s="77">
        <f t="shared" si="5"/>
        <v>0</v>
      </c>
      <c r="S97" s="78">
        <f t="shared" si="5"/>
        <v>0</v>
      </c>
    </row>
    <row r="99" spans="1:19" x14ac:dyDescent="0.3">
      <c r="A99" s="32" t="s">
        <v>72</v>
      </c>
    </row>
    <row r="100" spans="1:19" ht="12.9" x14ac:dyDescent="0.35">
      <c r="A100" s="32" t="s">
        <v>73</v>
      </c>
    </row>
    <row r="101" spans="1:19" ht="12.9" x14ac:dyDescent="0.35">
      <c r="A101" s="79" t="s">
        <v>74</v>
      </c>
    </row>
    <row r="103" spans="1:19" ht="15.75" customHeight="1" x14ac:dyDescent="0.4">
      <c r="A103" s="210" t="s">
        <v>48</v>
      </c>
      <c r="B103" s="210"/>
      <c r="C103" s="210"/>
      <c r="D103" s="210"/>
      <c r="E103" s="210"/>
      <c r="F103" s="210"/>
      <c r="G103" s="210"/>
      <c r="H103" s="210"/>
      <c r="I103" s="210"/>
      <c r="J103" s="210"/>
      <c r="K103" s="210"/>
      <c r="L103" s="210"/>
      <c r="M103" s="210"/>
      <c r="N103" s="210"/>
      <c r="O103" s="210"/>
      <c r="P103" s="210"/>
      <c r="Q103" s="210"/>
      <c r="R103" s="210"/>
      <c r="S103" s="210"/>
    </row>
    <row r="104" spans="1:19" x14ac:dyDescent="0.3">
      <c r="A104" s="164" t="s">
        <v>49</v>
      </c>
      <c r="B104" s="164"/>
      <c r="C104" s="164"/>
      <c r="D104" s="164"/>
      <c r="E104" s="164"/>
      <c r="F104" s="164"/>
      <c r="G104" s="164"/>
      <c r="H104" s="164"/>
      <c r="I104" s="164"/>
      <c r="J104" s="164"/>
      <c r="K104" s="164"/>
      <c r="L104" s="164"/>
      <c r="M104" s="164"/>
      <c r="N104" s="164"/>
      <c r="O104" s="164"/>
      <c r="P104" s="164"/>
      <c r="Q104" s="164"/>
      <c r="R104" s="164"/>
      <c r="S104" s="164"/>
    </row>
    <row r="106" spans="1:19" x14ac:dyDescent="0.3">
      <c r="A106" t="s">
        <v>50</v>
      </c>
      <c r="B106" s="211"/>
      <c r="C106" s="211"/>
      <c r="F106" s="39"/>
      <c r="G106" s="194" t="s">
        <v>51</v>
      </c>
      <c r="H106" s="194"/>
      <c r="I106" s="194"/>
      <c r="J106" s="194"/>
      <c r="K106" s="194"/>
      <c r="L106" s="211"/>
      <c r="M106" s="211"/>
      <c r="N106" s="211"/>
      <c r="O106" s="211"/>
      <c r="P106" s="211"/>
      <c r="Q106" s="211"/>
      <c r="R106" s="211"/>
      <c r="S106" s="211"/>
    </row>
    <row r="107" spans="1:19" x14ac:dyDescent="0.3">
      <c r="A107" s="40" t="s">
        <v>52</v>
      </c>
      <c r="B107" s="193"/>
      <c r="C107" s="193"/>
      <c r="F107" s="41"/>
      <c r="G107" s="194" t="s">
        <v>53</v>
      </c>
      <c r="H107" s="194"/>
      <c r="I107" s="194"/>
      <c r="J107" s="194"/>
      <c r="K107" s="194"/>
      <c r="L107" s="195"/>
      <c r="M107" s="195"/>
      <c r="N107" s="195"/>
      <c r="O107" s="195"/>
      <c r="P107" s="195"/>
      <c r="Q107" s="195"/>
      <c r="R107" s="195"/>
      <c r="S107" s="195"/>
    </row>
    <row r="108" spans="1:19" x14ac:dyDescent="0.3">
      <c r="L108" s="195"/>
      <c r="M108" s="195"/>
      <c r="N108" s="195"/>
      <c r="O108" s="195"/>
      <c r="P108" s="195"/>
      <c r="Q108" s="195"/>
      <c r="R108" s="195"/>
      <c r="S108" s="195"/>
    </row>
    <row r="109" spans="1:19" ht="12.9" thickBot="1" x14ac:dyDescent="0.35"/>
    <row r="110" spans="1:19" x14ac:dyDescent="0.3">
      <c r="A110" s="180" t="s">
        <v>54</v>
      </c>
      <c r="B110" s="196" t="s">
        <v>55</v>
      </c>
      <c r="C110" s="198" t="s">
        <v>56</v>
      </c>
      <c r="D110" s="200" t="s">
        <v>57</v>
      </c>
      <c r="E110" s="203" t="s">
        <v>58</v>
      </c>
      <c r="F110" s="204"/>
      <c r="G110" s="207" t="s">
        <v>59</v>
      </c>
      <c r="H110" s="208"/>
      <c r="I110" s="208"/>
      <c r="J110" s="208"/>
      <c r="K110" s="208"/>
      <c r="L110" s="208"/>
      <c r="M110" s="208"/>
      <c r="N110" s="208"/>
      <c r="O110" s="208"/>
      <c r="P110" s="208"/>
      <c r="Q110" s="208"/>
      <c r="R110" s="208"/>
      <c r="S110" s="209"/>
    </row>
    <row r="111" spans="1:19" ht="24.75" customHeight="1" x14ac:dyDescent="0.3">
      <c r="A111" s="181"/>
      <c r="B111" s="197"/>
      <c r="C111" s="199"/>
      <c r="D111" s="201"/>
      <c r="E111" s="205"/>
      <c r="F111" s="206"/>
      <c r="G111" s="172" t="s">
        <v>60</v>
      </c>
      <c r="H111" s="173"/>
      <c r="I111" s="173"/>
      <c r="J111" s="173"/>
      <c r="K111" s="173"/>
      <c r="L111" s="174"/>
      <c r="M111" s="173" t="s">
        <v>61</v>
      </c>
      <c r="N111" s="173"/>
      <c r="O111" s="173"/>
      <c r="P111" s="173"/>
      <c r="Q111" s="173"/>
      <c r="R111" s="178"/>
      <c r="S111" s="183" t="s">
        <v>62</v>
      </c>
    </row>
    <row r="112" spans="1:19" ht="0.75" hidden="1" customHeight="1" x14ac:dyDescent="0.3">
      <c r="A112" s="181"/>
      <c r="B112" s="197"/>
      <c r="C112" s="199"/>
      <c r="D112" s="201"/>
      <c r="E112" s="186" t="s">
        <v>63</v>
      </c>
      <c r="F112" s="189" t="s">
        <v>64</v>
      </c>
      <c r="G112" s="175"/>
      <c r="H112" s="176"/>
      <c r="I112" s="176"/>
      <c r="J112" s="176"/>
      <c r="K112" s="176"/>
      <c r="L112" s="177"/>
      <c r="M112" s="176"/>
      <c r="N112" s="176"/>
      <c r="O112" s="176"/>
      <c r="P112" s="176"/>
      <c r="Q112" s="176"/>
      <c r="R112" s="179"/>
      <c r="S112" s="184"/>
    </row>
    <row r="113" spans="1:19" ht="12.75" customHeight="1" x14ac:dyDescent="0.3">
      <c r="A113" s="181"/>
      <c r="B113" s="197"/>
      <c r="C113" s="199"/>
      <c r="D113" s="201"/>
      <c r="E113" s="187"/>
      <c r="F113" s="190"/>
      <c r="G113" s="186" t="s">
        <v>65</v>
      </c>
      <c r="H113" s="169" t="s">
        <v>66</v>
      </c>
      <c r="I113" s="165" t="s">
        <v>67</v>
      </c>
      <c r="J113" s="165" t="s">
        <v>68</v>
      </c>
      <c r="K113" s="165" t="s">
        <v>69</v>
      </c>
      <c r="L113" s="165" t="s">
        <v>70</v>
      </c>
      <c r="M113" s="167" t="s">
        <v>65</v>
      </c>
      <c r="N113" s="169" t="s">
        <v>66</v>
      </c>
      <c r="O113" s="165" t="s">
        <v>67</v>
      </c>
      <c r="P113" s="165" t="s">
        <v>68</v>
      </c>
      <c r="Q113" s="165" t="s">
        <v>69</v>
      </c>
      <c r="R113" s="189" t="s">
        <v>70</v>
      </c>
      <c r="S113" s="184"/>
    </row>
    <row r="114" spans="1:19" s="42" customFormat="1" x14ac:dyDescent="0.3">
      <c r="A114" s="182"/>
      <c r="B114" s="170"/>
      <c r="C114" s="166"/>
      <c r="D114" s="202"/>
      <c r="E114" s="188"/>
      <c r="F114" s="191"/>
      <c r="G114" s="192"/>
      <c r="H114" s="170"/>
      <c r="I114" s="166"/>
      <c r="J114" s="171"/>
      <c r="K114" s="171"/>
      <c r="L114" s="166"/>
      <c r="M114" s="168"/>
      <c r="N114" s="170"/>
      <c r="O114" s="166"/>
      <c r="P114" s="171"/>
      <c r="Q114" s="171"/>
      <c r="R114" s="202"/>
      <c r="S114" s="185"/>
    </row>
    <row r="115" spans="1:19" s="52" customFormat="1" ht="15" x14ac:dyDescent="0.35">
      <c r="A115" s="43"/>
      <c r="B115" s="44"/>
      <c r="C115" s="45"/>
      <c r="D115" s="46"/>
      <c r="E115" s="47"/>
      <c r="F115" s="48"/>
      <c r="G115" s="47"/>
      <c r="H115" s="49"/>
      <c r="I115" s="49"/>
      <c r="J115" s="49"/>
      <c r="K115" s="49"/>
      <c r="L115" s="49"/>
      <c r="M115" s="50"/>
      <c r="N115" s="49"/>
      <c r="O115" s="49"/>
      <c r="P115" s="49"/>
      <c r="Q115" s="49"/>
      <c r="R115" s="48"/>
      <c r="S115" s="51">
        <f>SUM(G115:R115)</f>
        <v>0</v>
      </c>
    </row>
    <row r="116" spans="1:19" s="52" customFormat="1" ht="15" x14ac:dyDescent="0.35">
      <c r="A116" s="53"/>
      <c r="B116" s="54"/>
      <c r="C116" s="55"/>
      <c r="D116" s="56"/>
      <c r="E116" s="57"/>
      <c r="F116" s="58"/>
      <c r="G116" s="57"/>
      <c r="H116" s="59"/>
      <c r="I116" s="59"/>
      <c r="J116" s="59"/>
      <c r="K116" s="59"/>
      <c r="L116" s="59"/>
      <c r="M116" s="60"/>
      <c r="N116" s="59"/>
      <c r="O116" s="59"/>
      <c r="P116" s="59"/>
      <c r="Q116" s="59"/>
      <c r="R116" s="58"/>
      <c r="S116" s="51">
        <f t="shared" ref="S116:S130" si="6">SUM(G116:R116)</f>
        <v>0</v>
      </c>
    </row>
    <row r="117" spans="1:19" s="52" customFormat="1" ht="15" x14ac:dyDescent="0.35">
      <c r="A117" s="53"/>
      <c r="B117" s="54"/>
      <c r="C117" s="55"/>
      <c r="D117" s="56"/>
      <c r="E117" s="57"/>
      <c r="F117" s="58"/>
      <c r="G117" s="57"/>
      <c r="H117" s="59"/>
      <c r="I117" s="59"/>
      <c r="J117" s="59"/>
      <c r="K117" s="59"/>
      <c r="L117" s="59"/>
      <c r="M117" s="60"/>
      <c r="N117" s="59"/>
      <c r="O117" s="59"/>
      <c r="P117" s="59"/>
      <c r="Q117" s="59"/>
      <c r="R117" s="58"/>
      <c r="S117" s="51">
        <f t="shared" si="6"/>
        <v>0</v>
      </c>
    </row>
    <row r="118" spans="1:19" s="52" customFormat="1" ht="15" x14ac:dyDescent="0.35">
      <c r="A118" s="53"/>
      <c r="B118" s="54"/>
      <c r="C118" s="55"/>
      <c r="D118" s="56"/>
      <c r="E118" s="57"/>
      <c r="F118" s="58"/>
      <c r="G118" s="57"/>
      <c r="H118" s="59"/>
      <c r="I118" s="59"/>
      <c r="J118" s="59"/>
      <c r="K118" s="59"/>
      <c r="L118" s="59"/>
      <c r="M118" s="60"/>
      <c r="N118" s="59"/>
      <c r="O118" s="59"/>
      <c r="P118" s="59"/>
      <c r="Q118" s="59"/>
      <c r="R118" s="58"/>
      <c r="S118" s="51">
        <f t="shared" si="6"/>
        <v>0</v>
      </c>
    </row>
    <row r="119" spans="1:19" s="52" customFormat="1" ht="15" x14ac:dyDescent="0.35">
      <c r="A119" s="53"/>
      <c r="B119" s="54"/>
      <c r="C119" s="55"/>
      <c r="D119" s="56"/>
      <c r="E119" s="57"/>
      <c r="F119" s="58"/>
      <c r="G119" s="57"/>
      <c r="H119" s="59"/>
      <c r="I119" s="59"/>
      <c r="J119" s="59"/>
      <c r="K119" s="59"/>
      <c r="L119" s="59"/>
      <c r="M119" s="60"/>
      <c r="N119" s="59"/>
      <c r="O119" s="59"/>
      <c r="P119" s="59"/>
      <c r="Q119" s="59"/>
      <c r="R119" s="58"/>
      <c r="S119" s="51">
        <f t="shared" si="6"/>
        <v>0</v>
      </c>
    </row>
    <row r="120" spans="1:19" s="52" customFormat="1" ht="15" x14ac:dyDescent="0.35">
      <c r="A120" s="53"/>
      <c r="B120" s="54"/>
      <c r="C120" s="55"/>
      <c r="D120" s="56"/>
      <c r="E120" s="57"/>
      <c r="F120" s="58"/>
      <c r="G120" s="57"/>
      <c r="H120" s="59"/>
      <c r="I120" s="59"/>
      <c r="J120" s="59"/>
      <c r="K120" s="59"/>
      <c r="L120" s="59"/>
      <c r="M120" s="60"/>
      <c r="N120" s="59"/>
      <c r="O120" s="59"/>
      <c r="P120" s="59"/>
      <c r="Q120" s="59"/>
      <c r="R120" s="58"/>
      <c r="S120" s="51">
        <f t="shared" si="6"/>
        <v>0</v>
      </c>
    </row>
    <row r="121" spans="1:19" s="52" customFormat="1" ht="15" x14ac:dyDescent="0.35">
      <c r="A121" s="53"/>
      <c r="B121" s="54"/>
      <c r="C121" s="55"/>
      <c r="D121" s="56"/>
      <c r="E121" s="57"/>
      <c r="F121" s="58"/>
      <c r="G121" s="57"/>
      <c r="H121" s="59"/>
      <c r="I121" s="59"/>
      <c r="J121" s="59"/>
      <c r="K121" s="59"/>
      <c r="L121" s="59"/>
      <c r="M121" s="60"/>
      <c r="N121" s="59"/>
      <c r="O121" s="59"/>
      <c r="P121" s="59"/>
      <c r="Q121" s="59"/>
      <c r="R121" s="58"/>
      <c r="S121" s="51">
        <f t="shared" si="6"/>
        <v>0</v>
      </c>
    </row>
    <row r="122" spans="1:19" s="52" customFormat="1" ht="15" x14ac:dyDescent="0.35">
      <c r="A122" s="53"/>
      <c r="B122" s="54"/>
      <c r="C122" s="55"/>
      <c r="D122" s="56"/>
      <c r="E122" s="57"/>
      <c r="F122" s="58"/>
      <c r="G122" s="57"/>
      <c r="H122" s="59"/>
      <c r="I122" s="59"/>
      <c r="J122" s="59"/>
      <c r="K122" s="59"/>
      <c r="L122" s="59"/>
      <c r="M122" s="60"/>
      <c r="N122" s="59"/>
      <c r="O122" s="59"/>
      <c r="P122" s="59"/>
      <c r="Q122" s="59"/>
      <c r="R122" s="58"/>
      <c r="S122" s="51">
        <f t="shared" si="6"/>
        <v>0</v>
      </c>
    </row>
    <row r="123" spans="1:19" s="52" customFormat="1" ht="15" x14ac:dyDescent="0.35">
      <c r="A123" s="53"/>
      <c r="B123" s="54"/>
      <c r="C123" s="55"/>
      <c r="D123" s="56"/>
      <c r="E123" s="57"/>
      <c r="F123" s="58"/>
      <c r="G123" s="57"/>
      <c r="H123" s="59"/>
      <c r="I123" s="59"/>
      <c r="J123" s="59"/>
      <c r="K123" s="59"/>
      <c r="L123" s="59"/>
      <c r="M123" s="60"/>
      <c r="N123" s="59"/>
      <c r="O123" s="59"/>
      <c r="P123" s="59"/>
      <c r="Q123" s="59"/>
      <c r="R123" s="58"/>
      <c r="S123" s="51">
        <f t="shared" si="6"/>
        <v>0</v>
      </c>
    </row>
    <row r="124" spans="1:19" s="52" customFormat="1" ht="15" x14ac:dyDescent="0.35">
      <c r="A124" s="53"/>
      <c r="B124" s="54"/>
      <c r="C124" s="55"/>
      <c r="D124" s="56"/>
      <c r="E124" s="57"/>
      <c r="F124" s="58"/>
      <c r="G124" s="57"/>
      <c r="H124" s="59"/>
      <c r="I124" s="59"/>
      <c r="J124" s="59"/>
      <c r="K124" s="59"/>
      <c r="L124" s="59"/>
      <c r="M124" s="60"/>
      <c r="N124" s="59"/>
      <c r="O124" s="59"/>
      <c r="P124" s="59"/>
      <c r="Q124" s="59"/>
      <c r="R124" s="58"/>
      <c r="S124" s="51">
        <f t="shared" si="6"/>
        <v>0</v>
      </c>
    </row>
    <row r="125" spans="1:19" s="52" customFormat="1" ht="15" x14ac:dyDescent="0.35">
      <c r="A125" s="53"/>
      <c r="B125" s="54"/>
      <c r="C125" s="55"/>
      <c r="D125" s="56"/>
      <c r="E125" s="57"/>
      <c r="F125" s="58"/>
      <c r="G125" s="57"/>
      <c r="H125" s="59"/>
      <c r="I125" s="59"/>
      <c r="J125" s="59"/>
      <c r="K125" s="59"/>
      <c r="L125" s="59"/>
      <c r="M125" s="60"/>
      <c r="N125" s="59"/>
      <c r="O125" s="59"/>
      <c r="P125" s="59"/>
      <c r="Q125" s="59"/>
      <c r="R125" s="58"/>
      <c r="S125" s="51">
        <f t="shared" si="6"/>
        <v>0</v>
      </c>
    </row>
    <row r="126" spans="1:19" s="52" customFormat="1" ht="15" x14ac:dyDescent="0.35">
      <c r="A126" s="53"/>
      <c r="B126" s="54"/>
      <c r="C126" s="55"/>
      <c r="D126" s="56"/>
      <c r="E126" s="57"/>
      <c r="F126" s="58"/>
      <c r="G126" s="57"/>
      <c r="H126" s="59"/>
      <c r="I126" s="59"/>
      <c r="J126" s="59"/>
      <c r="K126" s="59"/>
      <c r="L126" s="59"/>
      <c r="M126" s="60"/>
      <c r="N126" s="59"/>
      <c r="O126" s="59"/>
      <c r="P126" s="59"/>
      <c r="Q126" s="59"/>
      <c r="R126" s="58"/>
      <c r="S126" s="51">
        <f t="shared" si="6"/>
        <v>0</v>
      </c>
    </row>
    <row r="127" spans="1:19" s="52" customFormat="1" ht="15" x14ac:dyDescent="0.35">
      <c r="A127" s="53"/>
      <c r="B127" s="54"/>
      <c r="C127" s="55"/>
      <c r="D127" s="56"/>
      <c r="E127" s="57"/>
      <c r="F127" s="58"/>
      <c r="G127" s="57"/>
      <c r="H127" s="59"/>
      <c r="I127" s="59"/>
      <c r="J127" s="59"/>
      <c r="K127" s="59"/>
      <c r="L127" s="59"/>
      <c r="M127" s="60"/>
      <c r="N127" s="59"/>
      <c r="O127" s="59"/>
      <c r="P127" s="59"/>
      <c r="Q127" s="59"/>
      <c r="R127" s="58"/>
      <c r="S127" s="51">
        <f t="shared" si="6"/>
        <v>0</v>
      </c>
    </row>
    <row r="128" spans="1:19" s="52" customFormat="1" ht="15" x14ac:dyDescent="0.35">
      <c r="A128" s="53"/>
      <c r="B128" s="54"/>
      <c r="C128" s="55"/>
      <c r="D128" s="56"/>
      <c r="E128" s="57"/>
      <c r="F128" s="58"/>
      <c r="G128" s="57"/>
      <c r="H128" s="59"/>
      <c r="I128" s="59"/>
      <c r="J128" s="59"/>
      <c r="K128" s="59"/>
      <c r="L128" s="59"/>
      <c r="M128" s="60"/>
      <c r="N128" s="59"/>
      <c r="O128" s="59"/>
      <c r="P128" s="59"/>
      <c r="Q128" s="59"/>
      <c r="R128" s="58"/>
      <c r="S128" s="51">
        <f t="shared" si="6"/>
        <v>0</v>
      </c>
    </row>
    <row r="129" spans="1:19" s="52" customFormat="1" ht="15" x14ac:dyDescent="0.35">
      <c r="A129" s="53"/>
      <c r="B129" s="54"/>
      <c r="C129" s="55"/>
      <c r="D129" s="56"/>
      <c r="E129" s="57"/>
      <c r="F129" s="58"/>
      <c r="G129" s="57"/>
      <c r="H129" s="59"/>
      <c r="I129" s="59"/>
      <c r="J129" s="59"/>
      <c r="K129" s="59"/>
      <c r="L129" s="59"/>
      <c r="M129" s="60"/>
      <c r="N129" s="59"/>
      <c r="O129" s="59"/>
      <c r="P129" s="59"/>
      <c r="Q129" s="59"/>
      <c r="R129" s="58"/>
      <c r="S129" s="51">
        <f t="shared" si="6"/>
        <v>0</v>
      </c>
    </row>
    <row r="130" spans="1:19" s="52" customFormat="1" ht="15.45" thickBot="1" x14ac:dyDescent="0.4">
      <c r="A130" s="61"/>
      <c r="B130" s="62"/>
      <c r="C130" s="63"/>
      <c r="D130" s="64"/>
      <c r="E130" s="65"/>
      <c r="F130" s="66"/>
      <c r="G130" s="67"/>
      <c r="H130" s="68"/>
      <c r="I130" s="68"/>
      <c r="J130" s="68"/>
      <c r="K130" s="68"/>
      <c r="L130" s="68"/>
      <c r="M130" s="69"/>
      <c r="N130" s="68"/>
      <c r="O130" s="68"/>
      <c r="P130" s="68"/>
      <c r="Q130" s="68"/>
      <c r="R130" s="70"/>
      <c r="S130" s="51">
        <f t="shared" si="6"/>
        <v>0</v>
      </c>
    </row>
    <row r="131" spans="1:19" ht="18.75" customHeight="1" thickBot="1" x14ac:dyDescent="0.35">
      <c r="A131" s="80" t="s">
        <v>71</v>
      </c>
      <c r="B131" s="71"/>
      <c r="C131" s="72"/>
      <c r="D131" s="73">
        <f t="shared" ref="D131:S131" si="7">SUM(D115:D130)</f>
        <v>0</v>
      </c>
      <c r="E131" s="74">
        <f t="shared" si="7"/>
        <v>0</v>
      </c>
      <c r="F131" s="74">
        <f t="shared" si="7"/>
        <v>0</v>
      </c>
      <c r="G131" s="75">
        <f t="shared" si="7"/>
        <v>0</v>
      </c>
      <c r="H131" s="73">
        <f t="shared" si="7"/>
        <v>0</v>
      </c>
      <c r="I131" s="76">
        <f t="shared" si="7"/>
        <v>0</v>
      </c>
      <c r="J131" s="76">
        <f t="shared" si="7"/>
        <v>0</v>
      </c>
      <c r="K131" s="76">
        <f t="shared" si="7"/>
        <v>0</v>
      </c>
      <c r="L131" s="76">
        <f t="shared" si="7"/>
        <v>0</v>
      </c>
      <c r="M131" s="76">
        <f t="shared" si="7"/>
        <v>0</v>
      </c>
      <c r="N131" s="76">
        <f t="shared" si="7"/>
        <v>0</v>
      </c>
      <c r="O131" s="76">
        <f t="shared" si="7"/>
        <v>0</v>
      </c>
      <c r="P131" s="76">
        <f t="shared" si="7"/>
        <v>0</v>
      </c>
      <c r="Q131" s="77">
        <f t="shared" si="7"/>
        <v>0</v>
      </c>
      <c r="R131" s="77">
        <f t="shared" si="7"/>
        <v>0</v>
      </c>
      <c r="S131" s="78">
        <f t="shared" si="7"/>
        <v>0</v>
      </c>
    </row>
    <row r="133" spans="1:19" x14ac:dyDescent="0.3">
      <c r="A133" s="32" t="s">
        <v>72</v>
      </c>
    </row>
    <row r="134" spans="1:19" ht="12.9" x14ac:dyDescent="0.35">
      <c r="A134" s="32" t="s">
        <v>73</v>
      </c>
    </row>
    <row r="135" spans="1:19" ht="12.9" x14ac:dyDescent="0.35">
      <c r="A135" s="79" t="s">
        <v>74</v>
      </c>
    </row>
    <row r="136" spans="1:19" x14ac:dyDescent="0.3">
      <c r="R136" t="s">
        <v>75</v>
      </c>
    </row>
    <row r="139" spans="1:19" x14ac:dyDescent="0.3">
      <c r="A139" s="164"/>
      <c r="B139" s="164"/>
      <c r="C139" s="164"/>
      <c r="D139" s="164"/>
      <c r="E139" s="164"/>
      <c r="F139" s="164"/>
      <c r="G139" s="164"/>
      <c r="H139" s="164"/>
    </row>
    <row r="140" spans="1:19" x14ac:dyDescent="0.3">
      <c r="A140" s="164"/>
      <c r="B140" s="164"/>
      <c r="C140" s="164"/>
      <c r="D140" s="164"/>
      <c r="E140" s="164"/>
      <c r="F140" s="164"/>
      <c r="G140" s="164"/>
      <c r="H140" s="164"/>
    </row>
    <row r="141" spans="1:19" x14ac:dyDescent="0.3">
      <c r="A141" s="164"/>
      <c r="B141" s="164"/>
      <c r="C141" s="164"/>
      <c r="D141" s="164"/>
      <c r="E141" s="164"/>
      <c r="F141" s="164"/>
      <c r="G141" s="164"/>
      <c r="H141" s="164"/>
    </row>
    <row r="142" spans="1:19" x14ac:dyDescent="0.3">
      <c r="A142" s="164"/>
      <c r="B142" s="164"/>
      <c r="C142" s="164"/>
      <c r="D142" s="164"/>
      <c r="E142" s="164"/>
      <c r="F142" s="164"/>
      <c r="G142" s="164"/>
      <c r="H142" s="164"/>
    </row>
    <row r="143" spans="1:19" x14ac:dyDescent="0.3">
      <c r="A143" s="164"/>
      <c r="B143" s="164"/>
      <c r="C143" s="164"/>
      <c r="D143" s="164"/>
      <c r="E143" s="164"/>
      <c r="F143" s="164"/>
      <c r="G143" s="164"/>
      <c r="H143" s="164"/>
    </row>
    <row r="144" spans="1:19" x14ac:dyDescent="0.3">
      <c r="A144" s="164"/>
      <c r="B144" s="164"/>
      <c r="C144" s="164"/>
      <c r="D144" s="164"/>
      <c r="E144" s="164"/>
      <c r="F144" s="164"/>
      <c r="G144" s="164"/>
      <c r="H144" s="164"/>
    </row>
    <row r="145" spans="1:8" x14ac:dyDescent="0.3">
      <c r="A145" s="164"/>
      <c r="B145" s="164"/>
      <c r="C145" s="164"/>
      <c r="D145" s="164"/>
      <c r="E145" s="164"/>
      <c r="F145" s="164"/>
      <c r="G145" s="164"/>
      <c r="H145" s="164"/>
    </row>
    <row r="146" spans="1:8" x14ac:dyDescent="0.3">
      <c r="A146" s="164"/>
      <c r="B146" s="164"/>
      <c r="C146" s="164"/>
      <c r="D146" s="164"/>
      <c r="E146" s="164"/>
      <c r="F146" s="164"/>
      <c r="G146" s="164"/>
      <c r="H146" s="164"/>
    </row>
    <row r="147" spans="1:8" x14ac:dyDescent="0.3">
      <c r="A147" s="164"/>
      <c r="B147" s="164"/>
      <c r="C147" s="164"/>
      <c r="D147" s="164"/>
      <c r="E147" s="164"/>
      <c r="F147" s="164"/>
      <c r="G147" s="164"/>
      <c r="H147" s="164"/>
    </row>
    <row r="148" spans="1:8" x14ac:dyDescent="0.3">
      <c r="A148" s="164"/>
      <c r="B148" s="164"/>
      <c r="C148" s="164"/>
      <c r="D148" s="164"/>
      <c r="E148" s="164"/>
      <c r="F148" s="164"/>
      <c r="G148" s="164"/>
      <c r="H148" s="164"/>
    </row>
    <row r="149" spans="1:8" x14ac:dyDescent="0.3">
      <c r="A149" s="164"/>
      <c r="B149" s="164"/>
      <c r="C149" s="164"/>
      <c r="D149" s="164"/>
      <c r="E149" s="164"/>
      <c r="F149" s="164"/>
      <c r="G149" s="164"/>
      <c r="H149" s="164"/>
    </row>
    <row r="150" spans="1:8" x14ac:dyDescent="0.3">
      <c r="A150" s="164"/>
      <c r="B150" s="164"/>
      <c r="C150" s="164"/>
      <c r="D150" s="164"/>
      <c r="E150" s="164"/>
      <c r="F150" s="164"/>
      <c r="G150" s="164"/>
      <c r="H150" s="164"/>
    </row>
    <row r="151" spans="1:8" x14ac:dyDescent="0.3">
      <c r="A151" s="164"/>
      <c r="B151" s="164"/>
      <c r="C151" s="164"/>
      <c r="D151" s="164"/>
      <c r="E151" s="164"/>
      <c r="F151" s="164"/>
      <c r="G151" s="164"/>
      <c r="H151" s="164"/>
    </row>
    <row r="152" spans="1:8" x14ac:dyDescent="0.3">
      <c r="A152" s="164"/>
      <c r="B152" s="164"/>
      <c r="C152" s="164"/>
      <c r="D152" s="164"/>
      <c r="E152" s="164"/>
      <c r="F152" s="164"/>
      <c r="G152" s="164"/>
      <c r="H152" s="164"/>
    </row>
    <row r="153" spans="1:8" x14ac:dyDescent="0.3">
      <c r="A153" s="164"/>
      <c r="B153" s="164"/>
      <c r="C153" s="164"/>
      <c r="D153" s="164"/>
      <c r="E153" s="164"/>
      <c r="F153" s="164"/>
      <c r="G153" s="164"/>
      <c r="H153" s="164"/>
    </row>
    <row r="154" spans="1:8" x14ac:dyDescent="0.3">
      <c r="A154" s="164"/>
      <c r="B154" s="164"/>
      <c r="C154" s="164"/>
      <c r="D154" s="164"/>
      <c r="E154" s="164"/>
      <c r="F154" s="164"/>
      <c r="G154" s="164"/>
      <c r="H154" s="164"/>
    </row>
    <row r="155" spans="1:8" x14ac:dyDescent="0.3">
      <c r="A155" s="164"/>
      <c r="B155" s="164"/>
      <c r="C155" s="164"/>
      <c r="D155" s="164"/>
      <c r="E155" s="164"/>
      <c r="F155" s="164"/>
      <c r="G155" s="164"/>
      <c r="H155" s="164"/>
    </row>
    <row r="156" spans="1:8" x14ac:dyDescent="0.3">
      <c r="A156" s="164"/>
      <c r="B156" s="164"/>
      <c r="C156" s="164"/>
      <c r="D156" s="164"/>
      <c r="E156" s="164"/>
      <c r="F156" s="164"/>
      <c r="G156" s="164"/>
      <c r="H156" s="164"/>
    </row>
    <row r="157" spans="1:8" x14ac:dyDescent="0.3">
      <c r="A157" s="164"/>
      <c r="B157" s="164"/>
      <c r="C157" s="164"/>
      <c r="D157" s="164"/>
      <c r="E157" s="164"/>
      <c r="F157" s="164"/>
      <c r="G157" s="164"/>
      <c r="H157" s="164"/>
    </row>
    <row r="158" spans="1:8" x14ac:dyDescent="0.3">
      <c r="A158" s="164"/>
      <c r="B158" s="164"/>
      <c r="C158" s="164"/>
      <c r="D158" s="164"/>
      <c r="E158" s="164"/>
      <c r="F158" s="164"/>
      <c r="G158" s="164"/>
      <c r="H158" s="164"/>
    </row>
    <row r="159" spans="1:8" x14ac:dyDescent="0.3">
      <c r="A159" s="164"/>
      <c r="B159" s="164"/>
      <c r="C159" s="164"/>
      <c r="D159" s="164"/>
      <c r="E159" s="164"/>
      <c r="F159" s="164"/>
      <c r="G159" s="164"/>
      <c r="H159" s="164"/>
    </row>
    <row r="160" spans="1:8" x14ac:dyDescent="0.3">
      <c r="A160" s="164"/>
      <c r="B160" s="164"/>
      <c r="C160" s="164"/>
      <c r="D160" s="164"/>
      <c r="E160" s="164"/>
      <c r="F160" s="164"/>
      <c r="G160" s="164"/>
      <c r="H160" s="164"/>
    </row>
    <row r="161" spans="1:8" x14ac:dyDescent="0.3">
      <c r="A161" s="164"/>
      <c r="B161" s="164"/>
      <c r="C161" s="164"/>
      <c r="D161" s="164"/>
      <c r="E161" s="164"/>
      <c r="F161" s="164"/>
      <c r="G161" s="164"/>
      <c r="H161" s="164"/>
    </row>
  </sheetData>
  <mergeCells count="129">
    <mergeCell ref="M9:R10"/>
    <mergeCell ref="S9:S12"/>
    <mergeCell ref="Q11:Q12"/>
    <mergeCell ref="R11:R12"/>
    <mergeCell ref="A1:S1"/>
    <mergeCell ref="A2:S2"/>
    <mergeCell ref="B4:C4"/>
    <mergeCell ref="G4:K4"/>
    <mergeCell ref="L4:S4"/>
    <mergeCell ref="B5:C5"/>
    <mergeCell ref="G5:K5"/>
    <mergeCell ref="L5:S5"/>
    <mergeCell ref="L6:S6"/>
    <mergeCell ref="A35:S35"/>
    <mergeCell ref="A36:S36"/>
    <mergeCell ref="B38:C38"/>
    <mergeCell ref="G38:K38"/>
    <mergeCell ref="L38:S38"/>
    <mergeCell ref="K11:K12"/>
    <mergeCell ref="L11:L12"/>
    <mergeCell ref="M11:M12"/>
    <mergeCell ref="N11:N12"/>
    <mergeCell ref="O11:O12"/>
    <mergeCell ref="P11:P12"/>
    <mergeCell ref="E10:E12"/>
    <mergeCell ref="F10:F12"/>
    <mergeCell ref="G11:G12"/>
    <mergeCell ref="H11:H12"/>
    <mergeCell ref="I11:I12"/>
    <mergeCell ref="J11:J12"/>
    <mergeCell ref="A8:A12"/>
    <mergeCell ref="B8:B12"/>
    <mergeCell ref="C8:C12"/>
    <mergeCell ref="D8:D12"/>
    <mergeCell ref="E8:F9"/>
    <mergeCell ref="G8:S8"/>
    <mergeCell ref="G9:L10"/>
    <mergeCell ref="B39:C39"/>
    <mergeCell ref="G39:K39"/>
    <mergeCell ref="L39:S39"/>
    <mergeCell ref="L40:S40"/>
    <mergeCell ref="A42:A46"/>
    <mergeCell ref="B42:B46"/>
    <mergeCell ref="C42:C46"/>
    <mergeCell ref="D42:D46"/>
    <mergeCell ref="E42:F43"/>
    <mergeCell ref="G42:S42"/>
    <mergeCell ref="G43:L44"/>
    <mergeCell ref="M43:R44"/>
    <mergeCell ref="S43:S46"/>
    <mergeCell ref="E44:E46"/>
    <mergeCell ref="F44:F46"/>
    <mergeCell ref="G45:G46"/>
    <mergeCell ref="H45:H46"/>
    <mergeCell ref="I45:I46"/>
    <mergeCell ref="J45:J46"/>
    <mergeCell ref="K45:K46"/>
    <mergeCell ref="R45:R46"/>
    <mergeCell ref="A69:S69"/>
    <mergeCell ref="A70:S70"/>
    <mergeCell ref="B72:C72"/>
    <mergeCell ref="G72:K72"/>
    <mergeCell ref="L72:S72"/>
    <mergeCell ref="L45:L46"/>
    <mergeCell ref="M45:M46"/>
    <mergeCell ref="N45:N46"/>
    <mergeCell ref="O45:O46"/>
    <mergeCell ref="P45:P46"/>
    <mergeCell ref="Q45:Q46"/>
    <mergeCell ref="B73:C73"/>
    <mergeCell ref="G73:K73"/>
    <mergeCell ref="L73:S73"/>
    <mergeCell ref="L74:S74"/>
    <mergeCell ref="A76:A80"/>
    <mergeCell ref="B76:B80"/>
    <mergeCell ref="C76:C80"/>
    <mergeCell ref="D76:D80"/>
    <mergeCell ref="E76:F77"/>
    <mergeCell ref="G76:S76"/>
    <mergeCell ref="G77:L78"/>
    <mergeCell ref="M77:R78"/>
    <mergeCell ref="S77:S80"/>
    <mergeCell ref="E78:E80"/>
    <mergeCell ref="F78:F80"/>
    <mergeCell ref="G79:G80"/>
    <mergeCell ref="H79:H80"/>
    <mergeCell ref="I79:I80"/>
    <mergeCell ref="J79:J80"/>
    <mergeCell ref="K79:K80"/>
    <mergeCell ref="R79:R80"/>
    <mergeCell ref="A103:S103"/>
    <mergeCell ref="A104:S104"/>
    <mergeCell ref="B106:C106"/>
    <mergeCell ref="G106:K106"/>
    <mergeCell ref="L106:S106"/>
    <mergeCell ref="L79:L80"/>
    <mergeCell ref="M79:M80"/>
    <mergeCell ref="N79:N80"/>
    <mergeCell ref="O79:O80"/>
    <mergeCell ref="P79:P80"/>
    <mergeCell ref="Q79:Q80"/>
    <mergeCell ref="S111:S114"/>
    <mergeCell ref="E112:E114"/>
    <mergeCell ref="F112:F114"/>
    <mergeCell ref="G113:G114"/>
    <mergeCell ref="H113:H114"/>
    <mergeCell ref="I113:I114"/>
    <mergeCell ref="J113:J114"/>
    <mergeCell ref="K113:K114"/>
    <mergeCell ref="B107:C107"/>
    <mergeCell ref="G107:K107"/>
    <mergeCell ref="L107:S107"/>
    <mergeCell ref="L108:S108"/>
    <mergeCell ref="B110:B114"/>
    <mergeCell ref="C110:C114"/>
    <mergeCell ref="D110:D114"/>
    <mergeCell ref="E110:F111"/>
    <mergeCell ref="G110:S110"/>
    <mergeCell ref="R113:R114"/>
    <mergeCell ref="A139:H161"/>
    <mergeCell ref="L113:L114"/>
    <mergeCell ref="M113:M114"/>
    <mergeCell ref="N113:N114"/>
    <mergeCell ref="O113:O114"/>
    <mergeCell ref="P113:P114"/>
    <mergeCell ref="Q113:Q114"/>
    <mergeCell ref="G111:L112"/>
    <mergeCell ref="M111:R112"/>
    <mergeCell ref="A110:A114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161"/>
  <sheetViews>
    <sheetView workbookViewId="0">
      <selection activeCell="C20" sqref="C20"/>
    </sheetView>
  </sheetViews>
  <sheetFormatPr defaultRowHeight="12.45" x14ac:dyDescent="0.3"/>
  <cols>
    <col min="1" max="1" width="31.3828125" customWidth="1"/>
    <col min="2" max="2" width="15.15234375" customWidth="1"/>
    <col min="3" max="3" width="12.3046875" customWidth="1"/>
    <col min="4" max="4" width="11.53515625" customWidth="1"/>
    <col min="5" max="5" width="12.3046875" customWidth="1"/>
    <col min="6" max="6" width="13.3046875" customWidth="1"/>
    <col min="7" max="7" width="8.69140625" customWidth="1"/>
    <col min="8" max="10" width="3.69140625" customWidth="1"/>
    <col min="11" max="11" width="4" customWidth="1"/>
    <col min="12" max="12" width="3.53515625" customWidth="1"/>
    <col min="13" max="13" width="4" customWidth="1"/>
    <col min="14" max="16" width="3.69140625" customWidth="1"/>
    <col min="17" max="17" width="4.15234375" customWidth="1"/>
    <col min="18" max="18" width="3.84375" customWidth="1"/>
    <col min="19" max="19" width="11.53515625" customWidth="1"/>
    <col min="257" max="257" width="21.3828125" customWidth="1"/>
    <col min="258" max="258" width="12.69140625" customWidth="1"/>
    <col min="259" max="259" width="10.53515625" customWidth="1"/>
    <col min="260" max="260" width="11.53515625" customWidth="1"/>
    <col min="261" max="261" width="12.3046875" customWidth="1"/>
    <col min="262" max="262" width="13.53515625" customWidth="1"/>
    <col min="263" max="263" width="4" customWidth="1"/>
    <col min="264" max="266" width="3.69140625" customWidth="1"/>
    <col min="267" max="267" width="4" customWidth="1"/>
    <col min="268" max="268" width="3.53515625" customWidth="1"/>
    <col min="269" max="269" width="4" customWidth="1"/>
    <col min="270" max="272" width="3.69140625" customWidth="1"/>
    <col min="273" max="273" width="4.15234375" customWidth="1"/>
    <col min="274" max="274" width="3.84375" customWidth="1"/>
    <col min="275" max="275" width="11.53515625" customWidth="1"/>
    <col min="513" max="513" width="21.3828125" customWidth="1"/>
    <col min="514" max="514" width="12.69140625" customWidth="1"/>
    <col min="515" max="515" width="10.53515625" customWidth="1"/>
    <col min="516" max="516" width="11.53515625" customWidth="1"/>
    <col min="517" max="517" width="12.3046875" customWidth="1"/>
    <col min="518" max="518" width="13.53515625" customWidth="1"/>
    <col min="519" max="519" width="4" customWidth="1"/>
    <col min="520" max="522" width="3.69140625" customWidth="1"/>
    <col min="523" max="523" width="4" customWidth="1"/>
    <col min="524" max="524" width="3.53515625" customWidth="1"/>
    <col min="525" max="525" width="4" customWidth="1"/>
    <col min="526" max="528" width="3.69140625" customWidth="1"/>
    <col min="529" max="529" width="4.15234375" customWidth="1"/>
    <col min="530" max="530" width="3.84375" customWidth="1"/>
    <col min="531" max="531" width="11.53515625" customWidth="1"/>
    <col min="769" max="769" width="21.3828125" customWidth="1"/>
    <col min="770" max="770" width="12.69140625" customWidth="1"/>
    <col min="771" max="771" width="10.53515625" customWidth="1"/>
    <col min="772" max="772" width="11.53515625" customWidth="1"/>
    <col min="773" max="773" width="12.3046875" customWidth="1"/>
    <col min="774" max="774" width="13.53515625" customWidth="1"/>
    <col min="775" max="775" width="4" customWidth="1"/>
    <col min="776" max="778" width="3.69140625" customWidth="1"/>
    <col min="779" max="779" width="4" customWidth="1"/>
    <col min="780" max="780" width="3.53515625" customWidth="1"/>
    <col min="781" max="781" width="4" customWidth="1"/>
    <col min="782" max="784" width="3.69140625" customWidth="1"/>
    <col min="785" max="785" width="4.15234375" customWidth="1"/>
    <col min="786" max="786" width="3.84375" customWidth="1"/>
    <col min="787" max="787" width="11.53515625" customWidth="1"/>
    <col min="1025" max="1025" width="21.3828125" customWidth="1"/>
    <col min="1026" max="1026" width="12.69140625" customWidth="1"/>
    <col min="1027" max="1027" width="10.53515625" customWidth="1"/>
    <col min="1028" max="1028" width="11.53515625" customWidth="1"/>
    <col min="1029" max="1029" width="12.3046875" customWidth="1"/>
    <col min="1030" max="1030" width="13.53515625" customWidth="1"/>
    <col min="1031" max="1031" width="4" customWidth="1"/>
    <col min="1032" max="1034" width="3.69140625" customWidth="1"/>
    <col min="1035" max="1035" width="4" customWidth="1"/>
    <col min="1036" max="1036" width="3.53515625" customWidth="1"/>
    <col min="1037" max="1037" width="4" customWidth="1"/>
    <col min="1038" max="1040" width="3.69140625" customWidth="1"/>
    <col min="1041" max="1041" width="4.15234375" customWidth="1"/>
    <col min="1042" max="1042" width="3.84375" customWidth="1"/>
    <col min="1043" max="1043" width="11.53515625" customWidth="1"/>
    <col min="1281" max="1281" width="21.3828125" customWidth="1"/>
    <col min="1282" max="1282" width="12.69140625" customWidth="1"/>
    <col min="1283" max="1283" width="10.53515625" customWidth="1"/>
    <col min="1284" max="1284" width="11.53515625" customWidth="1"/>
    <col min="1285" max="1285" width="12.3046875" customWidth="1"/>
    <col min="1286" max="1286" width="13.53515625" customWidth="1"/>
    <col min="1287" max="1287" width="4" customWidth="1"/>
    <col min="1288" max="1290" width="3.69140625" customWidth="1"/>
    <col min="1291" max="1291" width="4" customWidth="1"/>
    <col min="1292" max="1292" width="3.53515625" customWidth="1"/>
    <col min="1293" max="1293" width="4" customWidth="1"/>
    <col min="1294" max="1296" width="3.69140625" customWidth="1"/>
    <col min="1297" max="1297" width="4.15234375" customWidth="1"/>
    <col min="1298" max="1298" width="3.84375" customWidth="1"/>
    <col min="1299" max="1299" width="11.53515625" customWidth="1"/>
    <col min="1537" max="1537" width="21.3828125" customWidth="1"/>
    <col min="1538" max="1538" width="12.69140625" customWidth="1"/>
    <col min="1539" max="1539" width="10.53515625" customWidth="1"/>
    <col min="1540" max="1540" width="11.53515625" customWidth="1"/>
    <col min="1541" max="1541" width="12.3046875" customWidth="1"/>
    <col min="1542" max="1542" width="13.53515625" customWidth="1"/>
    <col min="1543" max="1543" width="4" customWidth="1"/>
    <col min="1544" max="1546" width="3.69140625" customWidth="1"/>
    <col min="1547" max="1547" width="4" customWidth="1"/>
    <col min="1548" max="1548" width="3.53515625" customWidth="1"/>
    <col min="1549" max="1549" width="4" customWidth="1"/>
    <col min="1550" max="1552" width="3.69140625" customWidth="1"/>
    <col min="1553" max="1553" width="4.15234375" customWidth="1"/>
    <col min="1554" max="1554" width="3.84375" customWidth="1"/>
    <col min="1555" max="1555" width="11.53515625" customWidth="1"/>
    <col min="1793" max="1793" width="21.3828125" customWidth="1"/>
    <col min="1794" max="1794" width="12.69140625" customWidth="1"/>
    <col min="1795" max="1795" width="10.53515625" customWidth="1"/>
    <col min="1796" max="1796" width="11.53515625" customWidth="1"/>
    <col min="1797" max="1797" width="12.3046875" customWidth="1"/>
    <col min="1798" max="1798" width="13.53515625" customWidth="1"/>
    <col min="1799" max="1799" width="4" customWidth="1"/>
    <col min="1800" max="1802" width="3.69140625" customWidth="1"/>
    <col min="1803" max="1803" width="4" customWidth="1"/>
    <col min="1804" max="1804" width="3.53515625" customWidth="1"/>
    <col min="1805" max="1805" width="4" customWidth="1"/>
    <col min="1806" max="1808" width="3.69140625" customWidth="1"/>
    <col min="1809" max="1809" width="4.15234375" customWidth="1"/>
    <col min="1810" max="1810" width="3.84375" customWidth="1"/>
    <col min="1811" max="1811" width="11.53515625" customWidth="1"/>
    <col min="2049" max="2049" width="21.3828125" customWidth="1"/>
    <col min="2050" max="2050" width="12.69140625" customWidth="1"/>
    <col min="2051" max="2051" width="10.53515625" customWidth="1"/>
    <col min="2052" max="2052" width="11.53515625" customWidth="1"/>
    <col min="2053" max="2053" width="12.3046875" customWidth="1"/>
    <col min="2054" max="2054" width="13.53515625" customWidth="1"/>
    <col min="2055" max="2055" width="4" customWidth="1"/>
    <col min="2056" max="2058" width="3.69140625" customWidth="1"/>
    <col min="2059" max="2059" width="4" customWidth="1"/>
    <col min="2060" max="2060" width="3.53515625" customWidth="1"/>
    <col min="2061" max="2061" width="4" customWidth="1"/>
    <col min="2062" max="2064" width="3.69140625" customWidth="1"/>
    <col min="2065" max="2065" width="4.15234375" customWidth="1"/>
    <col min="2066" max="2066" width="3.84375" customWidth="1"/>
    <col min="2067" max="2067" width="11.53515625" customWidth="1"/>
    <col min="2305" max="2305" width="21.3828125" customWidth="1"/>
    <col min="2306" max="2306" width="12.69140625" customWidth="1"/>
    <col min="2307" max="2307" width="10.53515625" customWidth="1"/>
    <col min="2308" max="2308" width="11.53515625" customWidth="1"/>
    <col min="2309" max="2309" width="12.3046875" customWidth="1"/>
    <col min="2310" max="2310" width="13.53515625" customWidth="1"/>
    <col min="2311" max="2311" width="4" customWidth="1"/>
    <col min="2312" max="2314" width="3.69140625" customWidth="1"/>
    <col min="2315" max="2315" width="4" customWidth="1"/>
    <col min="2316" max="2316" width="3.53515625" customWidth="1"/>
    <col min="2317" max="2317" width="4" customWidth="1"/>
    <col min="2318" max="2320" width="3.69140625" customWidth="1"/>
    <col min="2321" max="2321" width="4.15234375" customWidth="1"/>
    <col min="2322" max="2322" width="3.84375" customWidth="1"/>
    <col min="2323" max="2323" width="11.53515625" customWidth="1"/>
    <col min="2561" max="2561" width="21.3828125" customWidth="1"/>
    <col min="2562" max="2562" width="12.69140625" customWidth="1"/>
    <col min="2563" max="2563" width="10.53515625" customWidth="1"/>
    <col min="2564" max="2564" width="11.53515625" customWidth="1"/>
    <col min="2565" max="2565" width="12.3046875" customWidth="1"/>
    <col min="2566" max="2566" width="13.53515625" customWidth="1"/>
    <col min="2567" max="2567" width="4" customWidth="1"/>
    <col min="2568" max="2570" width="3.69140625" customWidth="1"/>
    <col min="2571" max="2571" width="4" customWidth="1"/>
    <col min="2572" max="2572" width="3.53515625" customWidth="1"/>
    <col min="2573" max="2573" width="4" customWidth="1"/>
    <col min="2574" max="2576" width="3.69140625" customWidth="1"/>
    <col min="2577" max="2577" width="4.15234375" customWidth="1"/>
    <col min="2578" max="2578" width="3.84375" customWidth="1"/>
    <col min="2579" max="2579" width="11.53515625" customWidth="1"/>
    <col min="2817" max="2817" width="21.3828125" customWidth="1"/>
    <col min="2818" max="2818" width="12.69140625" customWidth="1"/>
    <col min="2819" max="2819" width="10.53515625" customWidth="1"/>
    <col min="2820" max="2820" width="11.53515625" customWidth="1"/>
    <col min="2821" max="2821" width="12.3046875" customWidth="1"/>
    <col min="2822" max="2822" width="13.53515625" customWidth="1"/>
    <col min="2823" max="2823" width="4" customWidth="1"/>
    <col min="2824" max="2826" width="3.69140625" customWidth="1"/>
    <col min="2827" max="2827" width="4" customWidth="1"/>
    <col min="2828" max="2828" width="3.53515625" customWidth="1"/>
    <col min="2829" max="2829" width="4" customWidth="1"/>
    <col min="2830" max="2832" width="3.69140625" customWidth="1"/>
    <col min="2833" max="2833" width="4.15234375" customWidth="1"/>
    <col min="2834" max="2834" width="3.84375" customWidth="1"/>
    <col min="2835" max="2835" width="11.53515625" customWidth="1"/>
    <col min="3073" max="3073" width="21.3828125" customWidth="1"/>
    <col min="3074" max="3074" width="12.69140625" customWidth="1"/>
    <col min="3075" max="3075" width="10.53515625" customWidth="1"/>
    <col min="3076" max="3076" width="11.53515625" customWidth="1"/>
    <col min="3077" max="3077" width="12.3046875" customWidth="1"/>
    <col min="3078" max="3078" width="13.53515625" customWidth="1"/>
    <col min="3079" max="3079" width="4" customWidth="1"/>
    <col min="3080" max="3082" width="3.69140625" customWidth="1"/>
    <col min="3083" max="3083" width="4" customWidth="1"/>
    <col min="3084" max="3084" width="3.53515625" customWidth="1"/>
    <col min="3085" max="3085" width="4" customWidth="1"/>
    <col min="3086" max="3088" width="3.69140625" customWidth="1"/>
    <col min="3089" max="3089" width="4.15234375" customWidth="1"/>
    <col min="3090" max="3090" width="3.84375" customWidth="1"/>
    <col min="3091" max="3091" width="11.53515625" customWidth="1"/>
    <col min="3329" max="3329" width="21.3828125" customWidth="1"/>
    <col min="3330" max="3330" width="12.69140625" customWidth="1"/>
    <col min="3331" max="3331" width="10.53515625" customWidth="1"/>
    <col min="3332" max="3332" width="11.53515625" customWidth="1"/>
    <col min="3333" max="3333" width="12.3046875" customWidth="1"/>
    <col min="3334" max="3334" width="13.53515625" customWidth="1"/>
    <col min="3335" max="3335" width="4" customWidth="1"/>
    <col min="3336" max="3338" width="3.69140625" customWidth="1"/>
    <col min="3339" max="3339" width="4" customWidth="1"/>
    <col min="3340" max="3340" width="3.53515625" customWidth="1"/>
    <col min="3341" max="3341" width="4" customWidth="1"/>
    <col min="3342" max="3344" width="3.69140625" customWidth="1"/>
    <col min="3345" max="3345" width="4.15234375" customWidth="1"/>
    <col min="3346" max="3346" width="3.84375" customWidth="1"/>
    <col min="3347" max="3347" width="11.53515625" customWidth="1"/>
    <col min="3585" max="3585" width="21.3828125" customWidth="1"/>
    <col min="3586" max="3586" width="12.69140625" customWidth="1"/>
    <col min="3587" max="3587" width="10.53515625" customWidth="1"/>
    <col min="3588" max="3588" width="11.53515625" customWidth="1"/>
    <col min="3589" max="3589" width="12.3046875" customWidth="1"/>
    <col min="3590" max="3590" width="13.53515625" customWidth="1"/>
    <col min="3591" max="3591" width="4" customWidth="1"/>
    <col min="3592" max="3594" width="3.69140625" customWidth="1"/>
    <col min="3595" max="3595" width="4" customWidth="1"/>
    <col min="3596" max="3596" width="3.53515625" customWidth="1"/>
    <col min="3597" max="3597" width="4" customWidth="1"/>
    <col min="3598" max="3600" width="3.69140625" customWidth="1"/>
    <col min="3601" max="3601" width="4.15234375" customWidth="1"/>
    <col min="3602" max="3602" width="3.84375" customWidth="1"/>
    <col min="3603" max="3603" width="11.53515625" customWidth="1"/>
    <col min="3841" max="3841" width="21.3828125" customWidth="1"/>
    <col min="3842" max="3842" width="12.69140625" customWidth="1"/>
    <col min="3843" max="3843" width="10.53515625" customWidth="1"/>
    <col min="3844" max="3844" width="11.53515625" customWidth="1"/>
    <col min="3845" max="3845" width="12.3046875" customWidth="1"/>
    <col min="3846" max="3846" width="13.53515625" customWidth="1"/>
    <col min="3847" max="3847" width="4" customWidth="1"/>
    <col min="3848" max="3850" width="3.69140625" customWidth="1"/>
    <col min="3851" max="3851" width="4" customWidth="1"/>
    <col min="3852" max="3852" width="3.53515625" customWidth="1"/>
    <col min="3853" max="3853" width="4" customWidth="1"/>
    <col min="3854" max="3856" width="3.69140625" customWidth="1"/>
    <col min="3857" max="3857" width="4.15234375" customWidth="1"/>
    <col min="3858" max="3858" width="3.84375" customWidth="1"/>
    <col min="3859" max="3859" width="11.53515625" customWidth="1"/>
    <col min="4097" max="4097" width="21.3828125" customWidth="1"/>
    <col min="4098" max="4098" width="12.69140625" customWidth="1"/>
    <col min="4099" max="4099" width="10.53515625" customWidth="1"/>
    <col min="4100" max="4100" width="11.53515625" customWidth="1"/>
    <col min="4101" max="4101" width="12.3046875" customWidth="1"/>
    <col min="4102" max="4102" width="13.53515625" customWidth="1"/>
    <col min="4103" max="4103" width="4" customWidth="1"/>
    <col min="4104" max="4106" width="3.69140625" customWidth="1"/>
    <col min="4107" max="4107" width="4" customWidth="1"/>
    <col min="4108" max="4108" width="3.53515625" customWidth="1"/>
    <col min="4109" max="4109" width="4" customWidth="1"/>
    <col min="4110" max="4112" width="3.69140625" customWidth="1"/>
    <col min="4113" max="4113" width="4.15234375" customWidth="1"/>
    <col min="4114" max="4114" width="3.84375" customWidth="1"/>
    <col min="4115" max="4115" width="11.53515625" customWidth="1"/>
    <col min="4353" max="4353" width="21.3828125" customWidth="1"/>
    <col min="4354" max="4354" width="12.69140625" customWidth="1"/>
    <col min="4355" max="4355" width="10.53515625" customWidth="1"/>
    <col min="4356" max="4356" width="11.53515625" customWidth="1"/>
    <col min="4357" max="4357" width="12.3046875" customWidth="1"/>
    <col min="4358" max="4358" width="13.53515625" customWidth="1"/>
    <col min="4359" max="4359" width="4" customWidth="1"/>
    <col min="4360" max="4362" width="3.69140625" customWidth="1"/>
    <col min="4363" max="4363" width="4" customWidth="1"/>
    <col min="4364" max="4364" width="3.53515625" customWidth="1"/>
    <col min="4365" max="4365" width="4" customWidth="1"/>
    <col min="4366" max="4368" width="3.69140625" customWidth="1"/>
    <col min="4369" max="4369" width="4.15234375" customWidth="1"/>
    <col min="4370" max="4370" width="3.84375" customWidth="1"/>
    <col min="4371" max="4371" width="11.53515625" customWidth="1"/>
    <col min="4609" max="4609" width="21.3828125" customWidth="1"/>
    <col min="4610" max="4610" width="12.69140625" customWidth="1"/>
    <col min="4611" max="4611" width="10.53515625" customWidth="1"/>
    <col min="4612" max="4612" width="11.53515625" customWidth="1"/>
    <col min="4613" max="4613" width="12.3046875" customWidth="1"/>
    <col min="4614" max="4614" width="13.53515625" customWidth="1"/>
    <col min="4615" max="4615" width="4" customWidth="1"/>
    <col min="4616" max="4618" width="3.69140625" customWidth="1"/>
    <col min="4619" max="4619" width="4" customWidth="1"/>
    <col min="4620" max="4620" width="3.53515625" customWidth="1"/>
    <col min="4621" max="4621" width="4" customWidth="1"/>
    <col min="4622" max="4624" width="3.69140625" customWidth="1"/>
    <col min="4625" max="4625" width="4.15234375" customWidth="1"/>
    <col min="4626" max="4626" width="3.84375" customWidth="1"/>
    <col min="4627" max="4627" width="11.53515625" customWidth="1"/>
    <col min="4865" max="4865" width="21.3828125" customWidth="1"/>
    <col min="4866" max="4866" width="12.69140625" customWidth="1"/>
    <col min="4867" max="4867" width="10.53515625" customWidth="1"/>
    <col min="4868" max="4868" width="11.53515625" customWidth="1"/>
    <col min="4869" max="4869" width="12.3046875" customWidth="1"/>
    <col min="4870" max="4870" width="13.53515625" customWidth="1"/>
    <col min="4871" max="4871" width="4" customWidth="1"/>
    <col min="4872" max="4874" width="3.69140625" customWidth="1"/>
    <col min="4875" max="4875" width="4" customWidth="1"/>
    <col min="4876" max="4876" width="3.53515625" customWidth="1"/>
    <col min="4877" max="4877" width="4" customWidth="1"/>
    <col min="4878" max="4880" width="3.69140625" customWidth="1"/>
    <col min="4881" max="4881" width="4.15234375" customWidth="1"/>
    <col min="4882" max="4882" width="3.84375" customWidth="1"/>
    <col min="4883" max="4883" width="11.53515625" customWidth="1"/>
    <col min="5121" max="5121" width="21.3828125" customWidth="1"/>
    <col min="5122" max="5122" width="12.69140625" customWidth="1"/>
    <col min="5123" max="5123" width="10.53515625" customWidth="1"/>
    <col min="5124" max="5124" width="11.53515625" customWidth="1"/>
    <col min="5125" max="5125" width="12.3046875" customWidth="1"/>
    <col min="5126" max="5126" width="13.53515625" customWidth="1"/>
    <col min="5127" max="5127" width="4" customWidth="1"/>
    <col min="5128" max="5130" width="3.69140625" customWidth="1"/>
    <col min="5131" max="5131" width="4" customWidth="1"/>
    <col min="5132" max="5132" width="3.53515625" customWidth="1"/>
    <col min="5133" max="5133" width="4" customWidth="1"/>
    <col min="5134" max="5136" width="3.69140625" customWidth="1"/>
    <col min="5137" max="5137" width="4.15234375" customWidth="1"/>
    <col min="5138" max="5138" width="3.84375" customWidth="1"/>
    <col min="5139" max="5139" width="11.53515625" customWidth="1"/>
    <col min="5377" max="5377" width="21.3828125" customWidth="1"/>
    <col min="5378" max="5378" width="12.69140625" customWidth="1"/>
    <col min="5379" max="5379" width="10.53515625" customWidth="1"/>
    <col min="5380" max="5380" width="11.53515625" customWidth="1"/>
    <col min="5381" max="5381" width="12.3046875" customWidth="1"/>
    <col min="5382" max="5382" width="13.53515625" customWidth="1"/>
    <col min="5383" max="5383" width="4" customWidth="1"/>
    <col min="5384" max="5386" width="3.69140625" customWidth="1"/>
    <col min="5387" max="5387" width="4" customWidth="1"/>
    <col min="5388" max="5388" width="3.53515625" customWidth="1"/>
    <col min="5389" max="5389" width="4" customWidth="1"/>
    <col min="5390" max="5392" width="3.69140625" customWidth="1"/>
    <col min="5393" max="5393" width="4.15234375" customWidth="1"/>
    <col min="5394" max="5394" width="3.84375" customWidth="1"/>
    <col min="5395" max="5395" width="11.53515625" customWidth="1"/>
    <col min="5633" max="5633" width="21.3828125" customWidth="1"/>
    <col min="5634" max="5634" width="12.69140625" customWidth="1"/>
    <col min="5635" max="5635" width="10.53515625" customWidth="1"/>
    <col min="5636" max="5636" width="11.53515625" customWidth="1"/>
    <col min="5637" max="5637" width="12.3046875" customWidth="1"/>
    <col min="5638" max="5638" width="13.53515625" customWidth="1"/>
    <col min="5639" max="5639" width="4" customWidth="1"/>
    <col min="5640" max="5642" width="3.69140625" customWidth="1"/>
    <col min="5643" max="5643" width="4" customWidth="1"/>
    <col min="5644" max="5644" width="3.53515625" customWidth="1"/>
    <col min="5645" max="5645" width="4" customWidth="1"/>
    <col min="5646" max="5648" width="3.69140625" customWidth="1"/>
    <col min="5649" max="5649" width="4.15234375" customWidth="1"/>
    <col min="5650" max="5650" width="3.84375" customWidth="1"/>
    <col min="5651" max="5651" width="11.53515625" customWidth="1"/>
    <col min="5889" max="5889" width="21.3828125" customWidth="1"/>
    <col min="5890" max="5890" width="12.69140625" customWidth="1"/>
    <col min="5891" max="5891" width="10.53515625" customWidth="1"/>
    <col min="5892" max="5892" width="11.53515625" customWidth="1"/>
    <col min="5893" max="5893" width="12.3046875" customWidth="1"/>
    <col min="5894" max="5894" width="13.53515625" customWidth="1"/>
    <col min="5895" max="5895" width="4" customWidth="1"/>
    <col min="5896" max="5898" width="3.69140625" customWidth="1"/>
    <col min="5899" max="5899" width="4" customWidth="1"/>
    <col min="5900" max="5900" width="3.53515625" customWidth="1"/>
    <col min="5901" max="5901" width="4" customWidth="1"/>
    <col min="5902" max="5904" width="3.69140625" customWidth="1"/>
    <col min="5905" max="5905" width="4.15234375" customWidth="1"/>
    <col min="5906" max="5906" width="3.84375" customWidth="1"/>
    <col min="5907" max="5907" width="11.53515625" customWidth="1"/>
    <col min="6145" max="6145" width="21.3828125" customWidth="1"/>
    <col min="6146" max="6146" width="12.69140625" customWidth="1"/>
    <col min="6147" max="6147" width="10.53515625" customWidth="1"/>
    <col min="6148" max="6148" width="11.53515625" customWidth="1"/>
    <col min="6149" max="6149" width="12.3046875" customWidth="1"/>
    <col min="6150" max="6150" width="13.53515625" customWidth="1"/>
    <col min="6151" max="6151" width="4" customWidth="1"/>
    <col min="6152" max="6154" width="3.69140625" customWidth="1"/>
    <col min="6155" max="6155" width="4" customWidth="1"/>
    <col min="6156" max="6156" width="3.53515625" customWidth="1"/>
    <col min="6157" max="6157" width="4" customWidth="1"/>
    <col min="6158" max="6160" width="3.69140625" customWidth="1"/>
    <col min="6161" max="6161" width="4.15234375" customWidth="1"/>
    <col min="6162" max="6162" width="3.84375" customWidth="1"/>
    <col min="6163" max="6163" width="11.53515625" customWidth="1"/>
    <col min="6401" max="6401" width="21.3828125" customWidth="1"/>
    <col min="6402" max="6402" width="12.69140625" customWidth="1"/>
    <col min="6403" max="6403" width="10.53515625" customWidth="1"/>
    <col min="6404" max="6404" width="11.53515625" customWidth="1"/>
    <col min="6405" max="6405" width="12.3046875" customWidth="1"/>
    <col min="6406" max="6406" width="13.53515625" customWidth="1"/>
    <col min="6407" max="6407" width="4" customWidth="1"/>
    <col min="6408" max="6410" width="3.69140625" customWidth="1"/>
    <col min="6411" max="6411" width="4" customWidth="1"/>
    <col min="6412" max="6412" width="3.53515625" customWidth="1"/>
    <col min="6413" max="6413" width="4" customWidth="1"/>
    <col min="6414" max="6416" width="3.69140625" customWidth="1"/>
    <col min="6417" max="6417" width="4.15234375" customWidth="1"/>
    <col min="6418" max="6418" width="3.84375" customWidth="1"/>
    <col min="6419" max="6419" width="11.53515625" customWidth="1"/>
    <col min="6657" max="6657" width="21.3828125" customWidth="1"/>
    <col min="6658" max="6658" width="12.69140625" customWidth="1"/>
    <col min="6659" max="6659" width="10.53515625" customWidth="1"/>
    <col min="6660" max="6660" width="11.53515625" customWidth="1"/>
    <col min="6661" max="6661" width="12.3046875" customWidth="1"/>
    <col min="6662" max="6662" width="13.53515625" customWidth="1"/>
    <col min="6663" max="6663" width="4" customWidth="1"/>
    <col min="6664" max="6666" width="3.69140625" customWidth="1"/>
    <col min="6667" max="6667" width="4" customWidth="1"/>
    <col min="6668" max="6668" width="3.53515625" customWidth="1"/>
    <col min="6669" max="6669" width="4" customWidth="1"/>
    <col min="6670" max="6672" width="3.69140625" customWidth="1"/>
    <col min="6673" max="6673" width="4.15234375" customWidth="1"/>
    <col min="6674" max="6674" width="3.84375" customWidth="1"/>
    <col min="6675" max="6675" width="11.53515625" customWidth="1"/>
    <col min="6913" max="6913" width="21.3828125" customWidth="1"/>
    <col min="6914" max="6914" width="12.69140625" customWidth="1"/>
    <col min="6915" max="6915" width="10.53515625" customWidth="1"/>
    <col min="6916" max="6916" width="11.53515625" customWidth="1"/>
    <col min="6917" max="6917" width="12.3046875" customWidth="1"/>
    <col min="6918" max="6918" width="13.53515625" customWidth="1"/>
    <col min="6919" max="6919" width="4" customWidth="1"/>
    <col min="6920" max="6922" width="3.69140625" customWidth="1"/>
    <col min="6923" max="6923" width="4" customWidth="1"/>
    <col min="6924" max="6924" width="3.53515625" customWidth="1"/>
    <col min="6925" max="6925" width="4" customWidth="1"/>
    <col min="6926" max="6928" width="3.69140625" customWidth="1"/>
    <col min="6929" max="6929" width="4.15234375" customWidth="1"/>
    <col min="6930" max="6930" width="3.84375" customWidth="1"/>
    <col min="6931" max="6931" width="11.53515625" customWidth="1"/>
    <col min="7169" max="7169" width="21.3828125" customWidth="1"/>
    <col min="7170" max="7170" width="12.69140625" customWidth="1"/>
    <col min="7171" max="7171" width="10.53515625" customWidth="1"/>
    <col min="7172" max="7172" width="11.53515625" customWidth="1"/>
    <col min="7173" max="7173" width="12.3046875" customWidth="1"/>
    <col min="7174" max="7174" width="13.53515625" customWidth="1"/>
    <col min="7175" max="7175" width="4" customWidth="1"/>
    <col min="7176" max="7178" width="3.69140625" customWidth="1"/>
    <col min="7179" max="7179" width="4" customWidth="1"/>
    <col min="7180" max="7180" width="3.53515625" customWidth="1"/>
    <col min="7181" max="7181" width="4" customWidth="1"/>
    <col min="7182" max="7184" width="3.69140625" customWidth="1"/>
    <col min="7185" max="7185" width="4.15234375" customWidth="1"/>
    <col min="7186" max="7186" width="3.84375" customWidth="1"/>
    <col min="7187" max="7187" width="11.53515625" customWidth="1"/>
    <col min="7425" max="7425" width="21.3828125" customWidth="1"/>
    <col min="7426" max="7426" width="12.69140625" customWidth="1"/>
    <col min="7427" max="7427" width="10.53515625" customWidth="1"/>
    <col min="7428" max="7428" width="11.53515625" customWidth="1"/>
    <col min="7429" max="7429" width="12.3046875" customWidth="1"/>
    <col min="7430" max="7430" width="13.53515625" customWidth="1"/>
    <col min="7431" max="7431" width="4" customWidth="1"/>
    <col min="7432" max="7434" width="3.69140625" customWidth="1"/>
    <col min="7435" max="7435" width="4" customWidth="1"/>
    <col min="7436" max="7436" width="3.53515625" customWidth="1"/>
    <col min="7437" max="7437" width="4" customWidth="1"/>
    <col min="7438" max="7440" width="3.69140625" customWidth="1"/>
    <col min="7441" max="7441" width="4.15234375" customWidth="1"/>
    <col min="7442" max="7442" width="3.84375" customWidth="1"/>
    <col min="7443" max="7443" width="11.53515625" customWidth="1"/>
    <col min="7681" max="7681" width="21.3828125" customWidth="1"/>
    <col min="7682" max="7682" width="12.69140625" customWidth="1"/>
    <col min="7683" max="7683" width="10.53515625" customWidth="1"/>
    <col min="7684" max="7684" width="11.53515625" customWidth="1"/>
    <col min="7685" max="7685" width="12.3046875" customWidth="1"/>
    <col min="7686" max="7686" width="13.53515625" customWidth="1"/>
    <col min="7687" max="7687" width="4" customWidth="1"/>
    <col min="7688" max="7690" width="3.69140625" customWidth="1"/>
    <col min="7691" max="7691" width="4" customWidth="1"/>
    <col min="7692" max="7692" width="3.53515625" customWidth="1"/>
    <col min="7693" max="7693" width="4" customWidth="1"/>
    <col min="7694" max="7696" width="3.69140625" customWidth="1"/>
    <col min="7697" max="7697" width="4.15234375" customWidth="1"/>
    <col min="7698" max="7698" width="3.84375" customWidth="1"/>
    <col min="7699" max="7699" width="11.53515625" customWidth="1"/>
    <col min="7937" max="7937" width="21.3828125" customWidth="1"/>
    <col min="7938" max="7938" width="12.69140625" customWidth="1"/>
    <col min="7939" max="7939" width="10.53515625" customWidth="1"/>
    <col min="7940" max="7940" width="11.53515625" customWidth="1"/>
    <col min="7941" max="7941" width="12.3046875" customWidth="1"/>
    <col min="7942" max="7942" width="13.53515625" customWidth="1"/>
    <col min="7943" max="7943" width="4" customWidth="1"/>
    <col min="7944" max="7946" width="3.69140625" customWidth="1"/>
    <col min="7947" max="7947" width="4" customWidth="1"/>
    <col min="7948" max="7948" width="3.53515625" customWidth="1"/>
    <col min="7949" max="7949" width="4" customWidth="1"/>
    <col min="7950" max="7952" width="3.69140625" customWidth="1"/>
    <col min="7953" max="7953" width="4.15234375" customWidth="1"/>
    <col min="7954" max="7954" width="3.84375" customWidth="1"/>
    <col min="7955" max="7955" width="11.53515625" customWidth="1"/>
    <col min="8193" max="8193" width="21.3828125" customWidth="1"/>
    <col min="8194" max="8194" width="12.69140625" customWidth="1"/>
    <col min="8195" max="8195" width="10.53515625" customWidth="1"/>
    <col min="8196" max="8196" width="11.53515625" customWidth="1"/>
    <col min="8197" max="8197" width="12.3046875" customWidth="1"/>
    <col min="8198" max="8198" width="13.53515625" customWidth="1"/>
    <col min="8199" max="8199" width="4" customWidth="1"/>
    <col min="8200" max="8202" width="3.69140625" customWidth="1"/>
    <col min="8203" max="8203" width="4" customWidth="1"/>
    <col min="8204" max="8204" width="3.53515625" customWidth="1"/>
    <col min="8205" max="8205" width="4" customWidth="1"/>
    <col min="8206" max="8208" width="3.69140625" customWidth="1"/>
    <col min="8209" max="8209" width="4.15234375" customWidth="1"/>
    <col min="8210" max="8210" width="3.84375" customWidth="1"/>
    <col min="8211" max="8211" width="11.53515625" customWidth="1"/>
    <col min="8449" max="8449" width="21.3828125" customWidth="1"/>
    <col min="8450" max="8450" width="12.69140625" customWidth="1"/>
    <col min="8451" max="8451" width="10.53515625" customWidth="1"/>
    <col min="8452" max="8452" width="11.53515625" customWidth="1"/>
    <col min="8453" max="8453" width="12.3046875" customWidth="1"/>
    <col min="8454" max="8454" width="13.53515625" customWidth="1"/>
    <col min="8455" max="8455" width="4" customWidth="1"/>
    <col min="8456" max="8458" width="3.69140625" customWidth="1"/>
    <col min="8459" max="8459" width="4" customWidth="1"/>
    <col min="8460" max="8460" width="3.53515625" customWidth="1"/>
    <col min="8461" max="8461" width="4" customWidth="1"/>
    <col min="8462" max="8464" width="3.69140625" customWidth="1"/>
    <col min="8465" max="8465" width="4.15234375" customWidth="1"/>
    <col min="8466" max="8466" width="3.84375" customWidth="1"/>
    <col min="8467" max="8467" width="11.53515625" customWidth="1"/>
    <col min="8705" max="8705" width="21.3828125" customWidth="1"/>
    <col min="8706" max="8706" width="12.69140625" customWidth="1"/>
    <col min="8707" max="8707" width="10.53515625" customWidth="1"/>
    <col min="8708" max="8708" width="11.53515625" customWidth="1"/>
    <col min="8709" max="8709" width="12.3046875" customWidth="1"/>
    <col min="8710" max="8710" width="13.53515625" customWidth="1"/>
    <col min="8711" max="8711" width="4" customWidth="1"/>
    <col min="8712" max="8714" width="3.69140625" customWidth="1"/>
    <col min="8715" max="8715" width="4" customWidth="1"/>
    <col min="8716" max="8716" width="3.53515625" customWidth="1"/>
    <col min="8717" max="8717" width="4" customWidth="1"/>
    <col min="8718" max="8720" width="3.69140625" customWidth="1"/>
    <col min="8721" max="8721" width="4.15234375" customWidth="1"/>
    <col min="8722" max="8722" width="3.84375" customWidth="1"/>
    <col min="8723" max="8723" width="11.53515625" customWidth="1"/>
    <col min="8961" max="8961" width="21.3828125" customWidth="1"/>
    <col min="8962" max="8962" width="12.69140625" customWidth="1"/>
    <col min="8963" max="8963" width="10.53515625" customWidth="1"/>
    <col min="8964" max="8964" width="11.53515625" customWidth="1"/>
    <col min="8965" max="8965" width="12.3046875" customWidth="1"/>
    <col min="8966" max="8966" width="13.53515625" customWidth="1"/>
    <col min="8967" max="8967" width="4" customWidth="1"/>
    <col min="8968" max="8970" width="3.69140625" customWidth="1"/>
    <col min="8971" max="8971" width="4" customWidth="1"/>
    <col min="8972" max="8972" width="3.53515625" customWidth="1"/>
    <col min="8973" max="8973" width="4" customWidth="1"/>
    <col min="8974" max="8976" width="3.69140625" customWidth="1"/>
    <col min="8977" max="8977" width="4.15234375" customWidth="1"/>
    <col min="8978" max="8978" width="3.84375" customWidth="1"/>
    <col min="8979" max="8979" width="11.53515625" customWidth="1"/>
    <col min="9217" max="9217" width="21.3828125" customWidth="1"/>
    <col min="9218" max="9218" width="12.69140625" customWidth="1"/>
    <col min="9219" max="9219" width="10.53515625" customWidth="1"/>
    <col min="9220" max="9220" width="11.53515625" customWidth="1"/>
    <col min="9221" max="9221" width="12.3046875" customWidth="1"/>
    <col min="9222" max="9222" width="13.53515625" customWidth="1"/>
    <col min="9223" max="9223" width="4" customWidth="1"/>
    <col min="9224" max="9226" width="3.69140625" customWidth="1"/>
    <col min="9227" max="9227" width="4" customWidth="1"/>
    <col min="9228" max="9228" width="3.53515625" customWidth="1"/>
    <col min="9229" max="9229" width="4" customWidth="1"/>
    <col min="9230" max="9232" width="3.69140625" customWidth="1"/>
    <col min="9233" max="9233" width="4.15234375" customWidth="1"/>
    <col min="9234" max="9234" width="3.84375" customWidth="1"/>
    <col min="9235" max="9235" width="11.53515625" customWidth="1"/>
    <col min="9473" max="9473" width="21.3828125" customWidth="1"/>
    <col min="9474" max="9474" width="12.69140625" customWidth="1"/>
    <col min="9475" max="9475" width="10.53515625" customWidth="1"/>
    <col min="9476" max="9476" width="11.53515625" customWidth="1"/>
    <col min="9477" max="9477" width="12.3046875" customWidth="1"/>
    <col min="9478" max="9478" width="13.53515625" customWidth="1"/>
    <col min="9479" max="9479" width="4" customWidth="1"/>
    <col min="9480" max="9482" width="3.69140625" customWidth="1"/>
    <col min="9483" max="9483" width="4" customWidth="1"/>
    <col min="9484" max="9484" width="3.53515625" customWidth="1"/>
    <col min="9485" max="9485" width="4" customWidth="1"/>
    <col min="9486" max="9488" width="3.69140625" customWidth="1"/>
    <col min="9489" max="9489" width="4.15234375" customWidth="1"/>
    <col min="9490" max="9490" width="3.84375" customWidth="1"/>
    <col min="9491" max="9491" width="11.53515625" customWidth="1"/>
    <col min="9729" max="9729" width="21.3828125" customWidth="1"/>
    <col min="9730" max="9730" width="12.69140625" customWidth="1"/>
    <col min="9731" max="9731" width="10.53515625" customWidth="1"/>
    <col min="9732" max="9732" width="11.53515625" customWidth="1"/>
    <col min="9733" max="9733" width="12.3046875" customWidth="1"/>
    <col min="9734" max="9734" width="13.53515625" customWidth="1"/>
    <col min="9735" max="9735" width="4" customWidth="1"/>
    <col min="9736" max="9738" width="3.69140625" customWidth="1"/>
    <col min="9739" max="9739" width="4" customWidth="1"/>
    <col min="9740" max="9740" width="3.53515625" customWidth="1"/>
    <col min="9741" max="9741" width="4" customWidth="1"/>
    <col min="9742" max="9744" width="3.69140625" customWidth="1"/>
    <col min="9745" max="9745" width="4.15234375" customWidth="1"/>
    <col min="9746" max="9746" width="3.84375" customWidth="1"/>
    <col min="9747" max="9747" width="11.53515625" customWidth="1"/>
    <col min="9985" max="9985" width="21.3828125" customWidth="1"/>
    <col min="9986" max="9986" width="12.69140625" customWidth="1"/>
    <col min="9987" max="9987" width="10.53515625" customWidth="1"/>
    <col min="9988" max="9988" width="11.53515625" customWidth="1"/>
    <col min="9989" max="9989" width="12.3046875" customWidth="1"/>
    <col min="9990" max="9990" width="13.53515625" customWidth="1"/>
    <col min="9991" max="9991" width="4" customWidth="1"/>
    <col min="9992" max="9994" width="3.69140625" customWidth="1"/>
    <col min="9995" max="9995" width="4" customWidth="1"/>
    <col min="9996" max="9996" width="3.53515625" customWidth="1"/>
    <col min="9997" max="9997" width="4" customWidth="1"/>
    <col min="9998" max="10000" width="3.69140625" customWidth="1"/>
    <col min="10001" max="10001" width="4.15234375" customWidth="1"/>
    <col min="10002" max="10002" width="3.84375" customWidth="1"/>
    <col min="10003" max="10003" width="11.53515625" customWidth="1"/>
    <col min="10241" max="10241" width="21.3828125" customWidth="1"/>
    <col min="10242" max="10242" width="12.69140625" customWidth="1"/>
    <col min="10243" max="10243" width="10.53515625" customWidth="1"/>
    <col min="10244" max="10244" width="11.53515625" customWidth="1"/>
    <col min="10245" max="10245" width="12.3046875" customWidth="1"/>
    <col min="10246" max="10246" width="13.53515625" customWidth="1"/>
    <col min="10247" max="10247" width="4" customWidth="1"/>
    <col min="10248" max="10250" width="3.69140625" customWidth="1"/>
    <col min="10251" max="10251" width="4" customWidth="1"/>
    <col min="10252" max="10252" width="3.53515625" customWidth="1"/>
    <col min="10253" max="10253" width="4" customWidth="1"/>
    <col min="10254" max="10256" width="3.69140625" customWidth="1"/>
    <col min="10257" max="10257" width="4.15234375" customWidth="1"/>
    <col min="10258" max="10258" width="3.84375" customWidth="1"/>
    <col min="10259" max="10259" width="11.53515625" customWidth="1"/>
    <col min="10497" max="10497" width="21.3828125" customWidth="1"/>
    <col min="10498" max="10498" width="12.69140625" customWidth="1"/>
    <col min="10499" max="10499" width="10.53515625" customWidth="1"/>
    <col min="10500" max="10500" width="11.53515625" customWidth="1"/>
    <col min="10501" max="10501" width="12.3046875" customWidth="1"/>
    <col min="10502" max="10502" width="13.53515625" customWidth="1"/>
    <col min="10503" max="10503" width="4" customWidth="1"/>
    <col min="10504" max="10506" width="3.69140625" customWidth="1"/>
    <col min="10507" max="10507" width="4" customWidth="1"/>
    <col min="10508" max="10508" width="3.53515625" customWidth="1"/>
    <col min="10509" max="10509" width="4" customWidth="1"/>
    <col min="10510" max="10512" width="3.69140625" customWidth="1"/>
    <col min="10513" max="10513" width="4.15234375" customWidth="1"/>
    <col min="10514" max="10514" width="3.84375" customWidth="1"/>
    <col min="10515" max="10515" width="11.53515625" customWidth="1"/>
    <col min="10753" max="10753" width="21.3828125" customWidth="1"/>
    <col min="10754" max="10754" width="12.69140625" customWidth="1"/>
    <col min="10755" max="10755" width="10.53515625" customWidth="1"/>
    <col min="10756" max="10756" width="11.53515625" customWidth="1"/>
    <col min="10757" max="10757" width="12.3046875" customWidth="1"/>
    <col min="10758" max="10758" width="13.53515625" customWidth="1"/>
    <col min="10759" max="10759" width="4" customWidth="1"/>
    <col min="10760" max="10762" width="3.69140625" customWidth="1"/>
    <col min="10763" max="10763" width="4" customWidth="1"/>
    <col min="10764" max="10764" width="3.53515625" customWidth="1"/>
    <col min="10765" max="10765" width="4" customWidth="1"/>
    <col min="10766" max="10768" width="3.69140625" customWidth="1"/>
    <col min="10769" max="10769" width="4.15234375" customWidth="1"/>
    <col min="10770" max="10770" width="3.84375" customWidth="1"/>
    <col min="10771" max="10771" width="11.53515625" customWidth="1"/>
    <col min="11009" max="11009" width="21.3828125" customWidth="1"/>
    <col min="11010" max="11010" width="12.69140625" customWidth="1"/>
    <col min="11011" max="11011" width="10.53515625" customWidth="1"/>
    <col min="11012" max="11012" width="11.53515625" customWidth="1"/>
    <col min="11013" max="11013" width="12.3046875" customWidth="1"/>
    <col min="11014" max="11014" width="13.53515625" customWidth="1"/>
    <col min="11015" max="11015" width="4" customWidth="1"/>
    <col min="11016" max="11018" width="3.69140625" customWidth="1"/>
    <col min="11019" max="11019" width="4" customWidth="1"/>
    <col min="11020" max="11020" width="3.53515625" customWidth="1"/>
    <col min="11021" max="11021" width="4" customWidth="1"/>
    <col min="11022" max="11024" width="3.69140625" customWidth="1"/>
    <col min="11025" max="11025" width="4.15234375" customWidth="1"/>
    <col min="11026" max="11026" width="3.84375" customWidth="1"/>
    <col min="11027" max="11027" width="11.53515625" customWidth="1"/>
    <col min="11265" max="11265" width="21.3828125" customWidth="1"/>
    <col min="11266" max="11266" width="12.69140625" customWidth="1"/>
    <col min="11267" max="11267" width="10.53515625" customWidth="1"/>
    <col min="11268" max="11268" width="11.53515625" customWidth="1"/>
    <col min="11269" max="11269" width="12.3046875" customWidth="1"/>
    <col min="11270" max="11270" width="13.53515625" customWidth="1"/>
    <col min="11271" max="11271" width="4" customWidth="1"/>
    <col min="11272" max="11274" width="3.69140625" customWidth="1"/>
    <col min="11275" max="11275" width="4" customWidth="1"/>
    <col min="11276" max="11276" width="3.53515625" customWidth="1"/>
    <col min="11277" max="11277" width="4" customWidth="1"/>
    <col min="11278" max="11280" width="3.69140625" customWidth="1"/>
    <col min="11281" max="11281" width="4.15234375" customWidth="1"/>
    <col min="11282" max="11282" width="3.84375" customWidth="1"/>
    <col min="11283" max="11283" width="11.53515625" customWidth="1"/>
    <col min="11521" max="11521" width="21.3828125" customWidth="1"/>
    <col min="11522" max="11522" width="12.69140625" customWidth="1"/>
    <col min="11523" max="11523" width="10.53515625" customWidth="1"/>
    <col min="11524" max="11524" width="11.53515625" customWidth="1"/>
    <col min="11525" max="11525" width="12.3046875" customWidth="1"/>
    <col min="11526" max="11526" width="13.53515625" customWidth="1"/>
    <col min="11527" max="11527" width="4" customWidth="1"/>
    <col min="11528" max="11530" width="3.69140625" customWidth="1"/>
    <col min="11531" max="11531" width="4" customWidth="1"/>
    <col min="11532" max="11532" width="3.53515625" customWidth="1"/>
    <col min="11533" max="11533" width="4" customWidth="1"/>
    <col min="11534" max="11536" width="3.69140625" customWidth="1"/>
    <col min="11537" max="11537" width="4.15234375" customWidth="1"/>
    <col min="11538" max="11538" width="3.84375" customWidth="1"/>
    <col min="11539" max="11539" width="11.53515625" customWidth="1"/>
    <col min="11777" max="11777" width="21.3828125" customWidth="1"/>
    <col min="11778" max="11778" width="12.69140625" customWidth="1"/>
    <col min="11779" max="11779" width="10.53515625" customWidth="1"/>
    <col min="11780" max="11780" width="11.53515625" customWidth="1"/>
    <col min="11781" max="11781" width="12.3046875" customWidth="1"/>
    <col min="11782" max="11782" width="13.53515625" customWidth="1"/>
    <col min="11783" max="11783" width="4" customWidth="1"/>
    <col min="11784" max="11786" width="3.69140625" customWidth="1"/>
    <col min="11787" max="11787" width="4" customWidth="1"/>
    <col min="11788" max="11788" width="3.53515625" customWidth="1"/>
    <col min="11789" max="11789" width="4" customWidth="1"/>
    <col min="11790" max="11792" width="3.69140625" customWidth="1"/>
    <col min="11793" max="11793" width="4.15234375" customWidth="1"/>
    <col min="11794" max="11794" width="3.84375" customWidth="1"/>
    <col min="11795" max="11795" width="11.53515625" customWidth="1"/>
    <col min="12033" max="12033" width="21.3828125" customWidth="1"/>
    <col min="12034" max="12034" width="12.69140625" customWidth="1"/>
    <col min="12035" max="12035" width="10.53515625" customWidth="1"/>
    <col min="12036" max="12036" width="11.53515625" customWidth="1"/>
    <col min="12037" max="12037" width="12.3046875" customWidth="1"/>
    <col min="12038" max="12038" width="13.53515625" customWidth="1"/>
    <col min="12039" max="12039" width="4" customWidth="1"/>
    <col min="12040" max="12042" width="3.69140625" customWidth="1"/>
    <col min="12043" max="12043" width="4" customWidth="1"/>
    <col min="12044" max="12044" width="3.53515625" customWidth="1"/>
    <col min="12045" max="12045" width="4" customWidth="1"/>
    <col min="12046" max="12048" width="3.69140625" customWidth="1"/>
    <col min="12049" max="12049" width="4.15234375" customWidth="1"/>
    <col min="12050" max="12050" width="3.84375" customWidth="1"/>
    <col min="12051" max="12051" width="11.53515625" customWidth="1"/>
    <col min="12289" max="12289" width="21.3828125" customWidth="1"/>
    <col min="12290" max="12290" width="12.69140625" customWidth="1"/>
    <col min="12291" max="12291" width="10.53515625" customWidth="1"/>
    <col min="12292" max="12292" width="11.53515625" customWidth="1"/>
    <col min="12293" max="12293" width="12.3046875" customWidth="1"/>
    <col min="12294" max="12294" width="13.53515625" customWidth="1"/>
    <col min="12295" max="12295" width="4" customWidth="1"/>
    <col min="12296" max="12298" width="3.69140625" customWidth="1"/>
    <col min="12299" max="12299" width="4" customWidth="1"/>
    <col min="12300" max="12300" width="3.53515625" customWidth="1"/>
    <col min="12301" max="12301" width="4" customWidth="1"/>
    <col min="12302" max="12304" width="3.69140625" customWidth="1"/>
    <col min="12305" max="12305" width="4.15234375" customWidth="1"/>
    <col min="12306" max="12306" width="3.84375" customWidth="1"/>
    <col min="12307" max="12307" width="11.53515625" customWidth="1"/>
    <col min="12545" max="12545" width="21.3828125" customWidth="1"/>
    <col min="12546" max="12546" width="12.69140625" customWidth="1"/>
    <col min="12547" max="12547" width="10.53515625" customWidth="1"/>
    <col min="12548" max="12548" width="11.53515625" customWidth="1"/>
    <col min="12549" max="12549" width="12.3046875" customWidth="1"/>
    <col min="12550" max="12550" width="13.53515625" customWidth="1"/>
    <col min="12551" max="12551" width="4" customWidth="1"/>
    <col min="12552" max="12554" width="3.69140625" customWidth="1"/>
    <col min="12555" max="12555" width="4" customWidth="1"/>
    <col min="12556" max="12556" width="3.53515625" customWidth="1"/>
    <col min="12557" max="12557" width="4" customWidth="1"/>
    <col min="12558" max="12560" width="3.69140625" customWidth="1"/>
    <col min="12561" max="12561" width="4.15234375" customWidth="1"/>
    <col min="12562" max="12562" width="3.84375" customWidth="1"/>
    <col min="12563" max="12563" width="11.53515625" customWidth="1"/>
    <col min="12801" max="12801" width="21.3828125" customWidth="1"/>
    <col min="12802" max="12802" width="12.69140625" customWidth="1"/>
    <col min="12803" max="12803" width="10.53515625" customWidth="1"/>
    <col min="12804" max="12804" width="11.53515625" customWidth="1"/>
    <col min="12805" max="12805" width="12.3046875" customWidth="1"/>
    <col min="12806" max="12806" width="13.53515625" customWidth="1"/>
    <col min="12807" max="12807" width="4" customWidth="1"/>
    <col min="12808" max="12810" width="3.69140625" customWidth="1"/>
    <col min="12811" max="12811" width="4" customWidth="1"/>
    <col min="12812" max="12812" width="3.53515625" customWidth="1"/>
    <col min="12813" max="12813" width="4" customWidth="1"/>
    <col min="12814" max="12816" width="3.69140625" customWidth="1"/>
    <col min="12817" max="12817" width="4.15234375" customWidth="1"/>
    <col min="12818" max="12818" width="3.84375" customWidth="1"/>
    <col min="12819" max="12819" width="11.53515625" customWidth="1"/>
    <col min="13057" max="13057" width="21.3828125" customWidth="1"/>
    <col min="13058" max="13058" width="12.69140625" customWidth="1"/>
    <col min="13059" max="13059" width="10.53515625" customWidth="1"/>
    <col min="13060" max="13060" width="11.53515625" customWidth="1"/>
    <col min="13061" max="13061" width="12.3046875" customWidth="1"/>
    <col min="13062" max="13062" width="13.53515625" customWidth="1"/>
    <col min="13063" max="13063" width="4" customWidth="1"/>
    <col min="13064" max="13066" width="3.69140625" customWidth="1"/>
    <col min="13067" max="13067" width="4" customWidth="1"/>
    <col min="13068" max="13068" width="3.53515625" customWidth="1"/>
    <col min="13069" max="13069" width="4" customWidth="1"/>
    <col min="13070" max="13072" width="3.69140625" customWidth="1"/>
    <col min="13073" max="13073" width="4.15234375" customWidth="1"/>
    <col min="13074" max="13074" width="3.84375" customWidth="1"/>
    <col min="13075" max="13075" width="11.53515625" customWidth="1"/>
    <col min="13313" max="13313" width="21.3828125" customWidth="1"/>
    <col min="13314" max="13314" width="12.69140625" customWidth="1"/>
    <col min="13315" max="13315" width="10.53515625" customWidth="1"/>
    <col min="13316" max="13316" width="11.53515625" customWidth="1"/>
    <col min="13317" max="13317" width="12.3046875" customWidth="1"/>
    <col min="13318" max="13318" width="13.53515625" customWidth="1"/>
    <col min="13319" max="13319" width="4" customWidth="1"/>
    <col min="13320" max="13322" width="3.69140625" customWidth="1"/>
    <col min="13323" max="13323" width="4" customWidth="1"/>
    <col min="13324" max="13324" width="3.53515625" customWidth="1"/>
    <col min="13325" max="13325" width="4" customWidth="1"/>
    <col min="13326" max="13328" width="3.69140625" customWidth="1"/>
    <col min="13329" max="13329" width="4.15234375" customWidth="1"/>
    <col min="13330" max="13330" width="3.84375" customWidth="1"/>
    <col min="13331" max="13331" width="11.53515625" customWidth="1"/>
    <col min="13569" max="13569" width="21.3828125" customWidth="1"/>
    <col min="13570" max="13570" width="12.69140625" customWidth="1"/>
    <col min="13571" max="13571" width="10.53515625" customWidth="1"/>
    <col min="13572" max="13572" width="11.53515625" customWidth="1"/>
    <col min="13573" max="13573" width="12.3046875" customWidth="1"/>
    <col min="13574" max="13574" width="13.53515625" customWidth="1"/>
    <col min="13575" max="13575" width="4" customWidth="1"/>
    <col min="13576" max="13578" width="3.69140625" customWidth="1"/>
    <col min="13579" max="13579" width="4" customWidth="1"/>
    <col min="13580" max="13580" width="3.53515625" customWidth="1"/>
    <col min="13581" max="13581" width="4" customWidth="1"/>
    <col min="13582" max="13584" width="3.69140625" customWidth="1"/>
    <col min="13585" max="13585" width="4.15234375" customWidth="1"/>
    <col min="13586" max="13586" width="3.84375" customWidth="1"/>
    <col min="13587" max="13587" width="11.53515625" customWidth="1"/>
    <col min="13825" max="13825" width="21.3828125" customWidth="1"/>
    <col min="13826" max="13826" width="12.69140625" customWidth="1"/>
    <col min="13827" max="13827" width="10.53515625" customWidth="1"/>
    <col min="13828" max="13828" width="11.53515625" customWidth="1"/>
    <col min="13829" max="13829" width="12.3046875" customWidth="1"/>
    <col min="13830" max="13830" width="13.53515625" customWidth="1"/>
    <col min="13831" max="13831" width="4" customWidth="1"/>
    <col min="13832" max="13834" width="3.69140625" customWidth="1"/>
    <col min="13835" max="13835" width="4" customWidth="1"/>
    <col min="13836" max="13836" width="3.53515625" customWidth="1"/>
    <col min="13837" max="13837" width="4" customWidth="1"/>
    <col min="13838" max="13840" width="3.69140625" customWidth="1"/>
    <col min="13841" max="13841" width="4.15234375" customWidth="1"/>
    <col min="13842" max="13842" width="3.84375" customWidth="1"/>
    <col min="13843" max="13843" width="11.53515625" customWidth="1"/>
    <col min="14081" max="14081" width="21.3828125" customWidth="1"/>
    <col min="14082" max="14082" width="12.69140625" customWidth="1"/>
    <col min="14083" max="14083" width="10.53515625" customWidth="1"/>
    <col min="14084" max="14084" width="11.53515625" customWidth="1"/>
    <col min="14085" max="14085" width="12.3046875" customWidth="1"/>
    <col min="14086" max="14086" width="13.53515625" customWidth="1"/>
    <col min="14087" max="14087" width="4" customWidth="1"/>
    <col min="14088" max="14090" width="3.69140625" customWidth="1"/>
    <col min="14091" max="14091" width="4" customWidth="1"/>
    <col min="14092" max="14092" width="3.53515625" customWidth="1"/>
    <col min="14093" max="14093" width="4" customWidth="1"/>
    <col min="14094" max="14096" width="3.69140625" customWidth="1"/>
    <col min="14097" max="14097" width="4.15234375" customWidth="1"/>
    <col min="14098" max="14098" width="3.84375" customWidth="1"/>
    <col min="14099" max="14099" width="11.53515625" customWidth="1"/>
    <col min="14337" max="14337" width="21.3828125" customWidth="1"/>
    <col min="14338" max="14338" width="12.69140625" customWidth="1"/>
    <col min="14339" max="14339" width="10.53515625" customWidth="1"/>
    <col min="14340" max="14340" width="11.53515625" customWidth="1"/>
    <col min="14341" max="14341" width="12.3046875" customWidth="1"/>
    <col min="14342" max="14342" width="13.53515625" customWidth="1"/>
    <col min="14343" max="14343" width="4" customWidth="1"/>
    <col min="14344" max="14346" width="3.69140625" customWidth="1"/>
    <col min="14347" max="14347" width="4" customWidth="1"/>
    <col min="14348" max="14348" width="3.53515625" customWidth="1"/>
    <col min="14349" max="14349" width="4" customWidth="1"/>
    <col min="14350" max="14352" width="3.69140625" customWidth="1"/>
    <col min="14353" max="14353" width="4.15234375" customWidth="1"/>
    <col min="14354" max="14354" width="3.84375" customWidth="1"/>
    <col min="14355" max="14355" width="11.53515625" customWidth="1"/>
    <col min="14593" max="14593" width="21.3828125" customWidth="1"/>
    <col min="14594" max="14594" width="12.69140625" customWidth="1"/>
    <col min="14595" max="14595" width="10.53515625" customWidth="1"/>
    <col min="14596" max="14596" width="11.53515625" customWidth="1"/>
    <col min="14597" max="14597" width="12.3046875" customWidth="1"/>
    <col min="14598" max="14598" width="13.53515625" customWidth="1"/>
    <col min="14599" max="14599" width="4" customWidth="1"/>
    <col min="14600" max="14602" width="3.69140625" customWidth="1"/>
    <col min="14603" max="14603" width="4" customWidth="1"/>
    <col min="14604" max="14604" width="3.53515625" customWidth="1"/>
    <col min="14605" max="14605" width="4" customWidth="1"/>
    <col min="14606" max="14608" width="3.69140625" customWidth="1"/>
    <col min="14609" max="14609" width="4.15234375" customWidth="1"/>
    <col min="14610" max="14610" width="3.84375" customWidth="1"/>
    <col min="14611" max="14611" width="11.53515625" customWidth="1"/>
    <col min="14849" max="14849" width="21.3828125" customWidth="1"/>
    <col min="14850" max="14850" width="12.69140625" customWidth="1"/>
    <col min="14851" max="14851" width="10.53515625" customWidth="1"/>
    <col min="14852" max="14852" width="11.53515625" customWidth="1"/>
    <col min="14853" max="14853" width="12.3046875" customWidth="1"/>
    <col min="14854" max="14854" width="13.53515625" customWidth="1"/>
    <col min="14855" max="14855" width="4" customWidth="1"/>
    <col min="14856" max="14858" width="3.69140625" customWidth="1"/>
    <col min="14859" max="14859" width="4" customWidth="1"/>
    <col min="14860" max="14860" width="3.53515625" customWidth="1"/>
    <col min="14861" max="14861" width="4" customWidth="1"/>
    <col min="14862" max="14864" width="3.69140625" customWidth="1"/>
    <col min="14865" max="14865" width="4.15234375" customWidth="1"/>
    <col min="14866" max="14866" width="3.84375" customWidth="1"/>
    <col min="14867" max="14867" width="11.53515625" customWidth="1"/>
    <col min="15105" max="15105" width="21.3828125" customWidth="1"/>
    <col min="15106" max="15106" width="12.69140625" customWidth="1"/>
    <col min="15107" max="15107" width="10.53515625" customWidth="1"/>
    <col min="15108" max="15108" width="11.53515625" customWidth="1"/>
    <col min="15109" max="15109" width="12.3046875" customWidth="1"/>
    <col min="15110" max="15110" width="13.53515625" customWidth="1"/>
    <col min="15111" max="15111" width="4" customWidth="1"/>
    <col min="15112" max="15114" width="3.69140625" customWidth="1"/>
    <col min="15115" max="15115" width="4" customWidth="1"/>
    <col min="15116" max="15116" width="3.53515625" customWidth="1"/>
    <col min="15117" max="15117" width="4" customWidth="1"/>
    <col min="15118" max="15120" width="3.69140625" customWidth="1"/>
    <col min="15121" max="15121" width="4.15234375" customWidth="1"/>
    <col min="15122" max="15122" width="3.84375" customWidth="1"/>
    <col min="15123" max="15123" width="11.53515625" customWidth="1"/>
    <col min="15361" max="15361" width="21.3828125" customWidth="1"/>
    <col min="15362" max="15362" width="12.69140625" customWidth="1"/>
    <col min="15363" max="15363" width="10.53515625" customWidth="1"/>
    <col min="15364" max="15364" width="11.53515625" customWidth="1"/>
    <col min="15365" max="15365" width="12.3046875" customWidth="1"/>
    <col min="15366" max="15366" width="13.53515625" customWidth="1"/>
    <col min="15367" max="15367" width="4" customWidth="1"/>
    <col min="15368" max="15370" width="3.69140625" customWidth="1"/>
    <col min="15371" max="15371" width="4" customWidth="1"/>
    <col min="15372" max="15372" width="3.53515625" customWidth="1"/>
    <col min="15373" max="15373" width="4" customWidth="1"/>
    <col min="15374" max="15376" width="3.69140625" customWidth="1"/>
    <col min="15377" max="15377" width="4.15234375" customWidth="1"/>
    <col min="15378" max="15378" width="3.84375" customWidth="1"/>
    <col min="15379" max="15379" width="11.53515625" customWidth="1"/>
    <col min="15617" max="15617" width="21.3828125" customWidth="1"/>
    <col min="15618" max="15618" width="12.69140625" customWidth="1"/>
    <col min="15619" max="15619" width="10.53515625" customWidth="1"/>
    <col min="15620" max="15620" width="11.53515625" customWidth="1"/>
    <col min="15621" max="15621" width="12.3046875" customWidth="1"/>
    <col min="15622" max="15622" width="13.53515625" customWidth="1"/>
    <col min="15623" max="15623" width="4" customWidth="1"/>
    <col min="15624" max="15626" width="3.69140625" customWidth="1"/>
    <col min="15627" max="15627" width="4" customWidth="1"/>
    <col min="15628" max="15628" width="3.53515625" customWidth="1"/>
    <col min="15629" max="15629" width="4" customWidth="1"/>
    <col min="15630" max="15632" width="3.69140625" customWidth="1"/>
    <col min="15633" max="15633" width="4.15234375" customWidth="1"/>
    <col min="15634" max="15634" width="3.84375" customWidth="1"/>
    <col min="15635" max="15635" width="11.53515625" customWidth="1"/>
    <col min="15873" max="15873" width="21.3828125" customWidth="1"/>
    <col min="15874" max="15874" width="12.69140625" customWidth="1"/>
    <col min="15875" max="15875" width="10.53515625" customWidth="1"/>
    <col min="15876" max="15876" width="11.53515625" customWidth="1"/>
    <col min="15877" max="15877" width="12.3046875" customWidth="1"/>
    <col min="15878" max="15878" width="13.53515625" customWidth="1"/>
    <col min="15879" max="15879" width="4" customWidth="1"/>
    <col min="15880" max="15882" width="3.69140625" customWidth="1"/>
    <col min="15883" max="15883" width="4" customWidth="1"/>
    <col min="15884" max="15884" width="3.53515625" customWidth="1"/>
    <col min="15885" max="15885" width="4" customWidth="1"/>
    <col min="15886" max="15888" width="3.69140625" customWidth="1"/>
    <col min="15889" max="15889" width="4.15234375" customWidth="1"/>
    <col min="15890" max="15890" width="3.84375" customWidth="1"/>
    <col min="15891" max="15891" width="11.53515625" customWidth="1"/>
    <col min="16129" max="16129" width="21.3828125" customWidth="1"/>
    <col min="16130" max="16130" width="12.69140625" customWidth="1"/>
    <col min="16131" max="16131" width="10.53515625" customWidth="1"/>
    <col min="16132" max="16132" width="11.53515625" customWidth="1"/>
    <col min="16133" max="16133" width="12.3046875" customWidth="1"/>
    <col min="16134" max="16134" width="13.53515625" customWidth="1"/>
    <col min="16135" max="16135" width="4" customWidth="1"/>
    <col min="16136" max="16138" width="3.69140625" customWidth="1"/>
    <col min="16139" max="16139" width="4" customWidth="1"/>
    <col min="16140" max="16140" width="3.53515625" customWidth="1"/>
    <col min="16141" max="16141" width="4" customWidth="1"/>
    <col min="16142" max="16144" width="3.69140625" customWidth="1"/>
    <col min="16145" max="16145" width="4.15234375" customWidth="1"/>
    <col min="16146" max="16146" width="3.84375" customWidth="1"/>
    <col min="16147" max="16147" width="11.53515625" customWidth="1"/>
  </cols>
  <sheetData>
    <row r="1" spans="1:19" ht="27" customHeight="1" x14ac:dyDescent="0.4">
      <c r="A1" s="214" t="s">
        <v>112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</row>
    <row r="2" spans="1:19" ht="19.2" customHeight="1" x14ac:dyDescent="0.3">
      <c r="A2" s="215" t="s">
        <v>49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</row>
    <row r="4" spans="1:19" ht="14.15" x14ac:dyDescent="0.35">
      <c r="A4" s="37" t="s">
        <v>90</v>
      </c>
      <c r="B4" s="217" t="s">
        <v>102</v>
      </c>
      <c r="C4" s="211"/>
      <c r="F4" s="85"/>
      <c r="G4" s="216" t="s">
        <v>81</v>
      </c>
      <c r="H4" s="216"/>
      <c r="I4" s="216"/>
      <c r="J4" s="216"/>
      <c r="K4" s="216"/>
      <c r="L4" s="217" t="s">
        <v>100</v>
      </c>
      <c r="M4" s="211"/>
      <c r="N4" s="211"/>
      <c r="O4" s="211"/>
      <c r="P4" s="211"/>
      <c r="Q4" s="211"/>
      <c r="R4" s="211"/>
      <c r="S4" s="211"/>
    </row>
    <row r="5" spans="1:19" ht="14.15" x14ac:dyDescent="0.35">
      <c r="A5" s="81" t="s">
        <v>52</v>
      </c>
      <c r="B5" s="218" t="s">
        <v>101</v>
      </c>
      <c r="C5" s="193"/>
      <c r="F5" s="41"/>
      <c r="G5" s="216" t="s">
        <v>53</v>
      </c>
      <c r="H5" s="216"/>
      <c r="I5" s="216"/>
      <c r="J5" s="216"/>
      <c r="K5" s="216"/>
      <c r="L5" s="195"/>
      <c r="M5" s="195"/>
      <c r="N5" s="195"/>
      <c r="O5" s="195"/>
      <c r="P5" s="195"/>
      <c r="Q5" s="195"/>
      <c r="R5" s="195"/>
      <c r="S5" s="195"/>
    </row>
    <row r="6" spans="1:19" x14ac:dyDescent="0.3">
      <c r="L6" s="195"/>
      <c r="M6" s="195"/>
      <c r="N6" s="195"/>
      <c r="O6" s="195"/>
      <c r="P6" s="195"/>
      <c r="Q6" s="195"/>
      <c r="R6" s="195"/>
      <c r="S6" s="195"/>
    </row>
    <row r="7" spans="1:19" ht="12.9" thickBot="1" x14ac:dyDescent="0.35"/>
    <row r="8" spans="1:19" ht="13.2" customHeight="1" x14ac:dyDescent="0.3">
      <c r="A8" s="212" t="s">
        <v>54</v>
      </c>
      <c r="B8" s="196" t="s">
        <v>55</v>
      </c>
      <c r="C8" s="198" t="s">
        <v>56</v>
      </c>
      <c r="D8" s="200" t="s">
        <v>57</v>
      </c>
      <c r="E8" s="203" t="s">
        <v>58</v>
      </c>
      <c r="F8" s="204"/>
      <c r="G8" s="207" t="s">
        <v>59</v>
      </c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9"/>
    </row>
    <row r="9" spans="1:19" ht="24.75" customHeight="1" x14ac:dyDescent="0.3">
      <c r="A9" s="213"/>
      <c r="B9" s="197"/>
      <c r="C9" s="199"/>
      <c r="D9" s="201"/>
      <c r="E9" s="205"/>
      <c r="F9" s="206"/>
      <c r="G9" s="172" t="s">
        <v>60</v>
      </c>
      <c r="H9" s="173"/>
      <c r="I9" s="173"/>
      <c r="J9" s="173"/>
      <c r="K9" s="173"/>
      <c r="L9" s="174"/>
      <c r="M9" s="173" t="s">
        <v>61</v>
      </c>
      <c r="N9" s="173"/>
      <c r="O9" s="173"/>
      <c r="P9" s="173"/>
      <c r="Q9" s="173"/>
      <c r="R9" s="178"/>
      <c r="S9" s="183" t="s">
        <v>62</v>
      </c>
    </row>
    <row r="10" spans="1:19" ht="0.75" hidden="1" customHeight="1" x14ac:dyDescent="0.3">
      <c r="A10" s="213"/>
      <c r="B10" s="197"/>
      <c r="C10" s="199"/>
      <c r="D10" s="201"/>
      <c r="E10" s="186" t="s">
        <v>63</v>
      </c>
      <c r="F10" s="189" t="s">
        <v>64</v>
      </c>
      <c r="G10" s="175"/>
      <c r="H10" s="176"/>
      <c r="I10" s="176"/>
      <c r="J10" s="176"/>
      <c r="K10" s="176"/>
      <c r="L10" s="177"/>
      <c r="M10" s="176"/>
      <c r="N10" s="176"/>
      <c r="O10" s="176"/>
      <c r="P10" s="176"/>
      <c r="Q10" s="176"/>
      <c r="R10" s="179"/>
      <c r="S10" s="184"/>
    </row>
    <row r="11" spans="1:19" ht="12.75" customHeight="1" x14ac:dyDescent="0.3">
      <c r="A11" s="213"/>
      <c r="B11" s="197"/>
      <c r="C11" s="199"/>
      <c r="D11" s="201"/>
      <c r="E11" s="187"/>
      <c r="F11" s="190"/>
      <c r="G11" s="186" t="s">
        <v>65</v>
      </c>
      <c r="H11" s="169" t="s">
        <v>66</v>
      </c>
      <c r="I11" s="165" t="s">
        <v>67</v>
      </c>
      <c r="J11" s="165" t="s">
        <v>68</v>
      </c>
      <c r="K11" s="165" t="s">
        <v>69</v>
      </c>
      <c r="L11" s="165" t="s">
        <v>70</v>
      </c>
      <c r="M11" s="167" t="s">
        <v>65</v>
      </c>
      <c r="N11" s="169" t="s">
        <v>66</v>
      </c>
      <c r="O11" s="165" t="s">
        <v>67</v>
      </c>
      <c r="P11" s="165" t="s">
        <v>68</v>
      </c>
      <c r="Q11" s="165" t="s">
        <v>69</v>
      </c>
      <c r="R11" s="189" t="s">
        <v>70</v>
      </c>
      <c r="S11" s="184"/>
    </row>
    <row r="12" spans="1:19" s="84" customFormat="1" x14ac:dyDescent="0.3">
      <c r="A12" s="192"/>
      <c r="B12" s="170"/>
      <c r="C12" s="166"/>
      <c r="D12" s="202"/>
      <c r="E12" s="188"/>
      <c r="F12" s="191"/>
      <c r="G12" s="192"/>
      <c r="H12" s="170"/>
      <c r="I12" s="166"/>
      <c r="J12" s="171"/>
      <c r="K12" s="171"/>
      <c r="L12" s="166"/>
      <c r="M12" s="168"/>
      <c r="N12" s="170"/>
      <c r="O12" s="166"/>
      <c r="P12" s="171"/>
      <c r="Q12" s="171"/>
      <c r="R12" s="202"/>
      <c r="S12" s="185"/>
    </row>
    <row r="13" spans="1:19" s="52" customFormat="1" ht="15.45" x14ac:dyDescent="0.4">
      <c r="A13" s="43" t="s">
        <v>107</v>
      </c>
      <c r="B13" s="44" t="s">
        <v>106</v>
      </c>
      <c r="C13" s="97" t="s">
        <v>103</v>
      </c>
      <c r="D13" s="46">
        <v>8</v>
      </c>
      <c r="E13" s="47">
        <v>3</v>
      </c>
      <c r="F13" s="48">
        <v>5</v>
      </c>
      <c r="G13" s="47">
        <v>1</v>
      </c>
      <c r="H13" s="49">
        <v>0</v>
      </c>
      <c r="I13" s="49">
        <v>2</v>
      </c>
      <c r="J13" s="49">
        <v>0</v>
      </c>
      <c r="K13" s="49">
        <v>0</v>
      </c>
      <c r="L13" s="49">
        <v>0</v>
      </c>
      <c r="M13" s="50">
        <v>1</v>
      </c>
      <c r="N13" s="49">
        <v>0</v>
      </c>
      <c r="O13" s="49">
        <v>3</v>
      </c>
      <c r="P13" s="49">
        <v>0</v>
      </c>
      <c r="Q13" s="49">
        <v>0</v>
      </c>
      <c r="R13" s="48">
        <v>1</v>
      </c>
      <c r="S13" s="100">
        <f>SUM(G13:R13)</f>
        <v>8</v>
      </c>
    </row>
    <row r="14" spans="1:19" s="52" customFormat="1" ht="15.45" x14ac:dyDescent="0.4">
      <c r="A14" s="53" t="s">
        <v>105</v>
      </c>
      <c r="B14" s="98" t="s">
        <v>104</v>
      </c>
      <c r="C14" s="99" t="s">
        <v>108</v>
      </c>
      <c r="D14" s="46">
        <v>25</v>
      </c>
      <c r="E14" s="47">
        <v>14</v>
      </c>
      <c r="F14" s="48">
        <v>11</v>
      </c>
      <c r="G14" s="47">
        <v>2</v>
      </c>
      <c r="H14" s="49">
        <v>1</v>
      </c>
      <c r="I14" s="49">
        <v>8</v>
      </c>
      <c r="J14" s="49">
        <v>2</v>
      </c>
      <c r="K14" s="49">
        <v>0</v>
      </c>
      <c r="L14" s="49">
        <v>0</v>
      </c>
      <c r="M14" s="50">
        <v>2</v>
      </c>
      <c r="N14" s="49">
        <v>0</v>
      </c>
      <c r="O14" s="49">
        <v>6</v>
      </c>
      <c r="P14" s="49">
        <v>1</v>
      </c>
      <c r="Q14" s="49">
        <v>2</v>
      </c>
      <c r="R14" s="48">
        <v>1</v>
      </c>
      <c r="S14" s="100">
        <f>SUM(G14:R14)</f>
        <v>25</v>
      </c>
    </row>
    <row r="15" spans="1:19" s="52" customFormat="1" ht="15" x14ac:dyDescent="0.35">
      <c r="A15" s="53" t="s">
        <v>109</v>
      </c>
      <c r="B15" s="54" t="s">
        <v>110</v>
      </c>
      <c r="C15" s="99" t="s">
        <v>111</v>
      </c>
      <c r="D15" s="56">
        <v>5</v>
      </c>
      <c r="E15" s="57">
        <v>3</v>
      </c>
      <c r="F15" s="58">
        <v>2</v>
      </c>
      <c r="G15" s="57">
        <v>1</v>
      </c>
      <c r="H15" s="59">
        <v>0</v>
      </c>
      <c r="I15" s="59">
        <v>1</v>
      </c>
      <c r="J15" s="59">
        <v>0</v>
      </c>
      <c r="K15" s="59">
        <v>0</v>
      </c>
      <c r="L15" s="59">
        <v>1</v>
      </c>
      <c r="M15" s="60">
        <v>0</v>
      </c>
      <c r="N15" s="59">
        <v>1</v>
      </c>
      <c r="O15" s="59">
        <v>1</v>
      </c>
      <c r="P15" s="59">
        <v>0</v>
      </c>
      <c r="Q15" s="59">
        <v>0</v>
      </c>
      <c r="R15" s="58">
        <v>0</v>
      </c>
      <c r="S15" s="51">
        <f t="shared" ref="S15:S28" si="0">SUM(G15:R15)</f>
        <v>5</v>
      </c>
    </row>
    <row r="16" spans="1:19" s="52" customFormat="1" ht="15" x14ac:dyDescent="0.35">
      <c r="A16" s="53"/>
      <c r="B16" s="54"/>
      <c r="C16" s="55"/>
      <c r="D16" s="56"/>
      <c r="E16" s="57"/>
      <c r="F16" s="58"/>
      <c r="G16" s="57"/>
      <c r="H16" s="59"/>
      <c r="I16" s="59"/>
      <c r="J16" s="59"/>
      <c r="K16" s="59"/>
      <c r="L16" s="59"/>
      <c r="M16" s="60"/>
      <c r="N16" s="59"/>
      <c r="O16" s="59"/>
      <c r="P16" s="59"/>
      <c r="Q16" s="59"/>
      <c r="R16" s="58"/>
      <c r="S16" s="51">
        <f t="shared" si="0"/>
        <v>0</v>
      </c>
    </row>
    <row r="17" spans="1:19" s="52" customFormat="1" ht="15" x14ac:dyDescent="0.35">
      <c r="A17" s="53"/>
      <c r="B17" s="54"/>
      <c r="C17" s="55"/>
      <c r="D17" s="56"/>
      <c r="E17" s="57"/>
      <c r="F17" s="58"/>
      <c r="G17" s="57"/>
      <c r="H17" s="59"/>
      <c r="I17" s="59"/>
      <c r="J17" s="59"/>
      <c r="K17" s="59"/>
      <c r="L17" s="59"/>
      <c r="M17" s="60"/>
      <c r="N17" s="59"/>
      <c r="O17" s="59"/>
      <c r="P17" s="59"/>
      <c r="Q17" s="59"/>
      <c r="R17" s="58"/>
      <c r="S17" s="51">
        <f>SUM(G17:R17)</f>
        <v>0</v>
      </c>
    </row>
    <row r="18" spans="1:19" s="52" customFormat="1" ht="15" x14ac:dyDescent="0.35">
      <c r="A18" s="53"/>
      <c r="B18" s="54"/>
      <c r="C18" s="55"/>
      <c r="D18" s="56"/>
      <c r="E18" s="57"/>
      <c r="F18" s="58"/>
      <c r="G18" s="57"/>
      <c r="H18" s="59"/>
      <c r="I18" s="59"/>
      <c r="J18" s="59"/>
      <c r="K18" s="59"/>
      <c r="L18" s="59"/>
      <c r="M18" s="60"/>
      <c r="N18" s="59"/>
      <c r="O18" s="59"/>
      <c r="P18" s="59"/>
      <c r="Q18" s="59"/>
      <c r="R18" s="58"/>
      <c r="S18" s="51">
        <f t="shared" si="0"/>
        <v>0</v>
      </c>
    </row>
    <row r="19" spans="1:19" s="52" customFormat="1" ht="15" x14ac:dyDescent="0.35">
      <c r="A19" s="53"/>
      <c r="B19" s="54"/>
      <c r="C19" s="55"/>
      <c r="D19" s="56"/>
      <c r="E19" s="57"/>
      <c r="F19" s="58"/>
      <c r="G19" s="57"/>
      <c r="H19" s="59"/>
      <c r="I19" s="59"/>
      <c r="J19" s="59"/>
      <c r="K19" s="59"/>
      <c r="L19" s="59"/>
      <c r="M19" s="60"/>
      <c r="N19" s="59"/>
      <c r="O19" s="59"/>
      <c r="P19" s="59"/>
      <c r="Q19" s="59"/>
      <c r="R19" s="58"/>
      <c r="S19" s="51">
        <f t="shared" si="0"/>
        <v>0</v>
      </c>
    </row>
    <row r="20" spans="1:19" s="52" customFormat="1" ht="15" x14ac:dyDescent="0.35">
      <c r="A20" s="53"/>
      <c r="B20" s="54"/>
      <c r="C20" s="55"/>
      <c r="D20" s="56"/>
      <c r="E20" s="57"/>
      <c r="F20" s="58"/>
      <c r="G20" s="57"/>
      <c r="H20" s="59"/>
      <c r="I20" s="59"/>
      <c r="J20" s="59"/>
      <c r="K20" s="59"/>
      <c r="L20" s="59"/>
      <c r="M20" s="60"/>
      <c r="N20" s="59"/>
      <c r="O20" s="59"/>
      <c r="P20" s="59"/>
      <c r="Q20" s="59"/>
      <c r="R20" s="58"/>
      <c r="S20" s="51">
        <f t="shared" si="0"/>
        <v>0</v>
      </c>
    </row>
    <row r="21" spans="1:19" s="52" customFormat="1" ht="15" x14ac:dyDescent="0.35">
      <c r="A21" s="53"/>
      <c r="B21" s="54"/>
      <c r="C21" s="55"/>
      <c r="D21" s="56"/>
      <c r="E21" s="57"/>
      <c r="F21" s="58"/>
      <c r="G21" s="57"/>
      <c r="H21" s="59"/>
      <c r="I21" s="59"/>
      <c r="J21" s="59"/>
      <c r="K21" s="59"/>
      <c r="L21" s="59"/>
      <c r="M21" s="60"/>
      <c r="N21" s="59"/>
      <c r="O21" s="59"/>
      <c r="P21" s="59"/>
      <c r="Q21" s="59"/>
      <c r="R21" s="58"/>
      <c r="S21" s="51">
        <f>SUM(G21:R21)</f>
        <v>0</v>
      </c>
    </row>
    <row r="22" spans="1:19" s="52" customFormat="1" ht="15" x14ac:dyDescent="0.35">
      <c r="A22" s="53"/>
      <c r="B22" s="54"/>
      <c r="C22" s="55"/>
      <c r="D22" s="56"/>
      <c r="E22" s="57"/>
      <c r="F22" s="58"/>
      <c r="G22" s="57"/>
      <c r="H22" s="59"/>
      <c r="I22" s="59"/>
      <c r="J22" s="59"/>
      <c r="K22" s="59"/>
      <c r="L22" s="59"/>
      <c r="M22" s="60"/>
      <c r="N22" s="59"/>
      <c r="O22" s="59"/>
      <c r="P22" s="59"/>
      <c r="Q22" s="59"/>
      <c r="R22" s="58"/>
      <c r="S22" s="51">
        <f t="shared" si="0"/>
        <v>0</v>
      </c>
    </row>
    <row r="23" spans="1:19" s="52" customFormat="1" ht="15" x14ac:dyDescent="0.35">
      <c r="A23" s="53"/>
      <c r="B23" s="54"/>
      <c r="C23" s="55"/>
      <c r="D23" s="56"/>
      <c r="E23" s="57"/>
      <c r="F23" s="58"/>
      <c r="G23" s="57"/>
      <c r="H23" s="59"/>
      <c r="I23" s="59"/>
      <c r="J23" s="59"/>
      <c r="K23" s="59"/>
      <c r="L23" s="59"/>
      <c r="M23" s="60"/>
      <c r="N23" s="59"/>
      <c r="O23" s="59"/>
      <c r="P23" s="59"/>
      <c r="Q23" s="59"/>
      <c r="R23" s="58"/>
      <c r="S23" s="51">
        <f t="shared" si="0"/>
        <v>0</v>
      </c>
    </row>
    <row r="24" spans="1:19" s="52" customFormat="1" ht="15" x14ac:dyDescent="0.35">
      <c r="A24" s="53"/>
      <c r="B24" s="54"/>
      <c r="C24" s="55"/>
      <c r="D24" s="56"/>
      <c r="E24" s="57"/>
      <c r="F24" s="58"/>
      <c r="G24" s="57"/>
      <c r="H24" s="59"/>
      <c r="I24" s="59"/>
      <c r="J24" s="59"/>
      <c r="K24" s="59"/>
      <c r="L24" s="59"/>
      <c r="M24" s="60"/>
      <c r="N24" s="59"/>
      <c r="O24" s="59"/>
      <c r="P24" s="59"/>
      <c r="Q24" s="59"/>
      <c r="R24" s="58"/>
      <c r="S24" s="51">
        <f t="shared" si="0"/>
        <v>0</v>
      </c>
    </row>
    <row r="25" spans="1:19" s="52" customFormat="1" ht="15" x14ac:dyDescent="0.35">
      <c r="A25" s="53"/>
      <c r="B25" s="54"/>
      <c r="C25" s="55"/>
      <c r="D25" s="56"/>
      <c r="E25" s="57"/>
      <c r="F25" s="58"/>
      <c r="G25" s="57"/>
      <c r="H25" s="59"/>
      <c r="I25" s="59"/>
      <c r="J25" s="59"/>
      <c r="K25" s="59"/>
      <c r="L25" s="59"/>
      <c r="M25" s="60"/>
      <c r="N25" s="59"/>
      <c r="O25" s="59"/>
      <c r="P25" s="59"/>
      <c r="Q25" s="59"/>
      <c r="R25" s="58"/>
      <c r="S25" s="51">
        <f t="shared" si="0"/>
        <v>0</v>
      </c>
    </row>
    <row r="26" spans="1:19" s="52" customFormat="1" ht="15" x14ac:dyDescent="0.35">
      <c r="A26" s="53"/>
      <c r="B26" s="54"/>
      <c r="C26" s="55"/>
      <c r="D26" s="56"/>
      <c r="E26" s="57"/>
      <c r="F26" s="58"/>
      <c r="G26" s="57"/>
      <c r="H26" s="59"/>
      <c r="I26" s="59"/>
      <c r="J26" s="59"/>
      <c r="K26" s="59"/>
      <c r="L26" s="59"/>
      <c r="M26" s="60"/>
      <c r="N26" s="59"/>
      <c r="O26" s="59"/>
      <c r="P26" s="59"/>
      <c r="Q26" s="59"/>
      <c r="R26" s="58"/>
      <c r="S26" s="51">
        <f t="shared" si="0"/>
        <v>0</v>
      </c>
    </row>
    <row r="27" spans="1:19" s="52" customFormat="1" ht="15" x14ac:dyDescent="0.35">
      <c r="A27" s="53"/>
      <c r="B27" s="54"/>
      <c r="C27" s="55"/>
      <c r="D27" s="56"/>
      <c r="E27" s="57"/>
      <c r="F27" s="58"/>
      <c r="G27" s="57"/>
      <c r="H27" s="59"/>
      <c r="I27" s="59"/>
      <c r="J27" s="59"/>
      <c r="K27" s="59"/>
      <c r="L27" s="59"/>
      <c r="M27" s="60"/>
      <c r="N27" s="59"/>
      <c r="O27" s="59"/>
      <c r="P27" s="59"/>
      <c r="Q27" s="59"/>
      <c r="R27" s="58"/>
      <c r="S27" s="51">
        <f t="shared" si="0"/>
        <v>0</v>
      </c>
    </row>
    <row r="28" spans="1:19" s="52" customFormat="1" ht="15.45" thickBot="1" x14ac:dyDescent="0.4">
      <c r="A28" s="61"/>
      <c r="B28" s="62"/>
      <c r="C28" s="63"/>
      <c r="D28" s="64"/>
      <c r="E28" s="65"/>
      <c r="F28" s="66"/>
      <c r="G28" s="67"/>
      <c r="H28" s="68"/>
      <c r="I28" s="68"/>
      <c r="J28" s="68"/>
      <c r="K28" s="68"/>
      <c r="L28" s="68"/>
      <c r="M28" s="69"/>
      <c r="N28" s="68"/>
      <c r="O28" s="68"/>
      <c r="P28" s="68"/>
      <c r="Q28" s="68"/>
      <c r="R28" s="70"/>
      <c r="S28" s="51">
        <f t="shared" si="0"/>
        <v>0</v>
      </c>
    </row>
    <row r="29" spans="1:19" ht="18.75" customHeight="1" thickBot="1" x14ac:dyDescent="0.45">
      <c r="A29" s="83" t="s">
        <v>76</v>
      </c>
      <c r="B29" s="71"/>
      <c r="C29" s="72"/>
      <c r="D29" s="96">
        <f t="shared" ref="D29:R29" si="1">SUM(D13:D28)</f>
        <v>38</v>
      </c>
      <c r="E29" s="74">
        <f t="shared" si="1"/>
        <v>20</v>
      </c>
      <c r="F29" s="74">
        <f t="shared" si="1"/>
        <v>18</v>
      </c>
      <c r="G29" s="75">
        <f t="shared" si="1"/>
        <v>4</v>
      </c>
      <c r="H29" s="73">
        <f t="shared" si="1"/>
        <v>1</v>
      </c>
      <c r="I29" s="76">
        <f t="shared" si="1"/>
        <v>11</v>
      </c>
      <c r="J29" s="76">
        <f>SUM(J13:J28)</f>
        <v>2</v>
      </c>
      <c r="K29" s="76">
        <f>SUM(K13:K28)</f>
        <v>0</v>
      </c>
      <c r="L29" s="76">
        <f t="shared" si="1"/>
        <v>1</v>
      </c>
      <c r="M29" s="76">
        <f t="shared" si="1"/>
        <v>3</v>
      </c>
      <c r="N29" s="76">
        <f>SUM(N13:N28)</f>
        <v>1</v>
      </c>
      <c r="O29" s="76">
        <f>SUM(O13:O28)</f>
        <v>10</v>
      </c>
      <c r="P29" s="76">
        <f>SUM(P13:P28)</f>
        <v>1</v>
      </c>
      <c r="Q29" s="77">
        <f t="shared" si="1"/>
        <v>2</v>
      </c>
      <c r="R29" s="77">
        <f t="shared" si="1"/>
        <v>2</v>
      </c>
      <c r="S29" s="95">
        <f>SUM(S13:S28)</f>
        <v>38</v>
      </c>
    </row>
    <row r="31" spans="1:19" x14ac:dyDescent="0.3">
      <c r="A31" s="32" t="s">
        <v>72</v>
      </c>
    </row>
    <row r="32" spans="1:19" ht="12.9" x14ac:dyDescent="0.35">
      <c r="A32" s="32" t="s">
        <v>73</v>
      </c>
    </row>
    <row r="33" spans="1:19" ht="12.9" x14ac:dyDescent="0.35">
      <c r="A33" s="79" t="s">
        <v>74</v>
      </c>
    </row>
    <row r="35" spans="1:19" ht="15.75" customHeight="1" x14ac:dyDescent="0.4">
      <c r="A35" s="210" t="s">
        <v>48</v>
      </c>
      <c r="B35" s="210"/>
      <c r="C35" s="210"/>
      <c r="D35" s="210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</row>
    <row r="36" spans="1:19" x14ac:dyDescent="0.3">
      <c r="A36" s="164" t="s">
        <v>49</v>
      </c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</row>
    <row r="38" spans="1:19" x14ac:dyDescent="0.3">
      <c r="A38" t="s">
        <v>50</v>
      </c>
      <c r="B38" s="211"/>
      <c r="C38" s="211"/>
      <c r="F38" s="85"/>
      <c r="G38" s="194" t="s">
        <v>51</v>
      </c>
      <c r="H38" s="194"/>
      <c r="I38" s="194"/>
      <c r="J38" s="194"/>
      <c r="K38" s="194"/>
      <c r="L38" s="211"/>
      <c r="M38" s="211"/>
      <c r="N38" s="211"/>
      <c r="O38" s="211"/>
      <c r="P38" s="211"/>
      <c r="Q38" s="211"/>
      <c r="R38" s="211"/>
      <c r="S38" s="211"/>
    </row>
    <row r="39" spans="1:19" x14ac:dyDescent="0.3">
      <c r="A39" s="40" t="s">
        <v>52</v>
      </c>
      <c r="B39" s="193"/>
      <c r="C39" s="193"/>
      <c r="F39" s="41"/>
      <c r="G39" s="194" t="s">
        <v>53</v>
      </c>
      <c r="H39" s="194"/>
      <c r="I39" s="194"/>
      <c r="J39" s="194"/>
      <c r="K39" s="194"/>
      <c r="L39" s="195"/>
      <c r="M39" s="195"/>
      <c r="N39" s="195"/>
      <c r="O39" s="195"/>
      <c r="P39" s="195"/>
      <c r="Q39" s="195"/>
      <c r="R39" s="195"/>
      <c r="S39" s="195"/>
    </row>
    <row r="40" spans="1:19" x14ac:dyDescent="0.3">
      <c r="L40" s="195"/>
      <c r="M40" s="195"/>
      <c r="N40" s="195"/>
      <c r="O40" s="195"/>
      <c r="P40" s="195"/>
      <c r="Q40" s="195"/>
      <c r="R40" s="195"/>
      <c r="S40" s="195"/>
    </row>
    <row r="41" spans="1:19" ht="12.9" thickBot="1" x14ac:dyDescent="0.35"/>
    <row r="42" spans="1:19" x14ac:dyDescent="0.3">
      <c r="A42" s="180" t="s">
        <v>54</v>
      </c>
      <c r="B42" s="196" t="s">
        <v>55</v>
      </c>
      <c r="C42" s="198" t="s">
        <v>56</v>
      </c>
      <c r="D42" s="200" t="s">
        <v>57</v>
      </c>
      <c r="E42" s="203" t="s">
        <v>58</v>
      </c>
      <c r="F42" s="204"/>
      <c r="G42" s="207" t="s">
        <v>59</v>
      </c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S42" s="209"/>
    </row>
    <row r="43" spans="1:19" ht="24.75" customHeight="1" x14ac:dyDescent="0.3">
      <c r="A43" s="181"/>
      <c r="B43" s="197"/>
      <c r="C43" s="199"/>
      <c r="D43" s="201"/>
      <c r="E43" s="205"/>
      <c r="F43" s="206"/>
      <c r="G43" s="172" t="s">
        <v>60</v>
      </c>
      <c r="H43" s="173"/>
      <c r="I43" s="173"/>
      <c r="J43" s="173"/>
      <c r="K43" s="173"/>
      <c r="L43" s="174"/>
      <c r="M43" s="173" t="s">
        <v>61</v>
      </c>
      <c r="N43" s="173"/>
      <c r="O43" s="173"/>
      <c r="P43" s="173"/>
      <c r="Q43" s="173"/>
      <c r="R43" s="178"/>
      <c r="S43" s="183" t="s">
        <v>62</v>
      </c>
    </row>
    <row r="44" spans="1:19" ht="0.75" hidden="1" customHeight="1" x14ac:dyDescent="0.3">
      <c r="A44" s="181"/>
      <c r="B44" s="197"/>
      <c r="C44" s="199"/>
      <c r="D44" s="201"/>
      <c r="E44" s="186" t="s">
        <v>63</v>
      </c>
      <c r="F44" s="189" t="s">
        <v>64</v>
      </c>
      <c r="G44" s="175"/>
      <c r="H44" s="176"/>
      <c r="I44" s="176"/>
      <c r="J44" s="176"/>
      <c r="K44" s="176"/>
      <c r="L44" s="177"/>
      <c r="M44" s="176"/>
      <c r="N44" s="176"/>
      <c r="O44" s="176"/>
      <c r="P44" s="176"/>
      <c r="Q44" s="176"/>
      <c r="R44" s="179"/>
      <c r="S44" s="184"/>
    </row>
    <row r="45" spans="1:19" ht="12.75" customHeight="1" x14ac:dyDescent="0.3">
      <c r="A45" s="181"/>
      <c r="B45" s="197"/>
      <c r="C45" s="199"/>
      <c r="D45" s="201"/>
      <c r="E45" s="187"/>
      <c r="F45" s="190"/>
      <c r="G45" s="186" t="s">
        <v>65</v>
      </c>
      <c r="H45" s="169" t="s">
        <v>66</v>
      </c>
      <c r="I45" s="165" t="s">
        <v>67</v>
      </c>
      <c r="J45" s="165" t="s">
        <v>68</v>
      </c>
      <c r="K45" s="165" t="s">
        <v>69</v>
      </c>
      <c r="L45" s="165" t="s">
        <v>70</v>
      </c>
      <c r="M45" s="167" t="s">
        <v>65</v>
      </c>
      <c r="N45" s="169" t="s">
        <v>66</v>
      </c>
      <c r="O45" s="165" t="s">
        <v>67</v>
      </c>
      <c r="P45" s="165" t="s">
        <v>68</v>
      </c>
      <c r="Q45" s="165" t="s">
        <v>69</v>
      </c>
      <c r="R45" s="189" t="s">
        <v>70</v>
      </c>
      <c r="S45" s="184"/>
    </row>
    <row r="46" spans="1:19" s="84" customFormat="1" x14ac:dyDescent="0.3">
      <c r="A46" s="182"/>
      <c r="B46" s="170"/>
      <c r="C46" s="166"/>
      <c r="D46" s="202"/>
      <c r="E46" s="188"/>
      <c r="F46" s="191"/>
      <c r="G46" s="192"/>
      <c r="H46" s="170"/>
      <c r="I46" s="166"/>
      <c r="J46" s="171"/>
      <c r="K46" s="171"/>
      <c r="L46" s="166"/>
      <c r="M46" s="168"/>
      <c r="N46" s="170"/>
      <c r="O46" s="166"/>
      <c r="P46" s="171"/>
      <c r="Q46" s="171"/>
      <c r="R46" s="202"/>
      <c r="S46" s="185"/>
    </row>
    <row r="47" spans="1:19" s="52" customFormat="1" ht="15" x14ac:dyDescent="0.35">
      <c r="A47" s="43"/>
      <c r="B47" s="44"/>
      <c r="C47" s="45"/>
      <c r="D47" s="46"/>
      <c r="E47" s="47"/>
      <c r="F47" s="48"/>
      <c r="G47" s="47"/>
      <c r="H47" s="49"/>
      <c r="I47" s="49"/>
      <c r="J47" s="49"/>
      <c r="K47" s="49"/>
      <c r="L47" s="49"/>
      <c r="M47" s="50"/>
      <c r="N47" s="49"/>
      <c r="O47" s="49"/>
      <c r="P47" s="49"/>
      <c r="Q47" s="49"/>
      <c r="R47" s="48"/>
      <c r="S47" s="51">
        <f>SUM(G47:R47)</f>
        <v>0</v>
      </c>
    </row>
    <row r="48" spans="1:19" s="52" customFormat="1" ht="15" x14ac:dyDescent="0.35">
      <c r="A48" s="53"/>
      <c r="B48" s="54"/>
      <c r="C48" s="55"/>
      <c r="D48" s="56"/>
      <c r="E48" s="57"/>
      <c r="F48" s="58"/>
      <c r="G48" s="57"/>
      <c r="H48" s="59"/>
      <c r="I48" s="59"/>
      <c r="J48" s="59"/>
      <c r="K48" s="59"/>
      <c r="L48" s="59"/>
      <c r="M48" s="60"/>
      <c r="N48" s="59"/>
      <c r="O48" s="59"/>
      <c r="P48" s="59"/>
      <c r="Q48" s="59"/>
      <c r="R48" s="58"/>
      <c r="S48" s="51">
        <f t="shared" ref="S48:S62" si="2">SUM(G48:R48)</f>
        <v>0</v>
      </c>
    </row>
    <row r="49" spans="1:19" s="52" customFormat="1" ht="15" x14ac:dyDescent="0.35">
      <c r="A49" s="53"/>
      <c r="B49" s="54"/>
      <c r="C49" s="55"/>
      <c r="D49" s="56"/>
      <c r="E49" s="57"/>
      <c r="F49" s="58"/>
      <c r="G49" s="57"/>
      <c r="H49" s="59"/>
      <c r="I49" s="59"/>
      <c r="J49" s="59"/>
      <c r="K49" s="59"/>
      <c r="L49" s="59"/>
      <c r="M49" s="60"/>
      <c r="N49" s="59"/>
      <c r="O49" s="59"/>
      <c r="P49" s="59"/>
      <c r="Q49" s="59"/>
      <c r="R49" s="58"/>
      <c r="S49" s="51">
        <f t="shared" si="2"/>
        <v>0</v>
      </c>
    </row>
    <row r="50" spans="1:19" s="52" customFormat="1" ht="15" x14ac:dyDescent="0.35">
      <c r="A50" s="53"/>
      <c r="B50" s="54"/>
      <c r="C50" s="55"/>
      <c r="D50" s="56"/>
      <c r="E50" s="57"/>
      <c r="F50" s="58"/>
      <c r="G50" s="57"/>
      <c r="H50" s="59"/>
      <c r="I50" s="59"/>
      <c r="J50" s="59"/>
      <c r="K50" s="59"/>
      <c r="L50" s="59"/>
      <c r="M50" s="60"/>
      <c r="N50" s="59"/>
      <c r="O50" s="59"/>
      <c r="P50" s="59"/>
      <c r="Q50" s="59"/>
      <c r="R50" s="58"/>
      <c r="S50" s="51">
        <f t="shared" si="2"/>
        <v>0</v>
      </c>
    </row>
    <row r="51" spans="1:19" s="52" customFormat="1" ht="15" x14ac:dyDescent="0.35">
      <c r="A51" s="53"/>
      <c r="B51" s="54"/>
      <c r="C51" s="55"/>
      <c r="D51" s="56"/>
      <c r="E51" s="57"/>
      <c r="F51" s="58"/>
      <c r="G51" s="57"/>
      <c r="H51" s="59"/>
      <c r="I51" s="59"/>
      <c r="J51" s="59"/>
      <c r="K51" s="59"/>
      <c r="L51" s="59"/>
      <c r="M51" s="60"/>
      <c r="N51" s="59"/>
      <c r="O51" s="59"/>
      <c r="P51" s="59"/>
      <c r="Q51" s="59"/>
      <c r="R51" s="58"/>
      <c r="S51" s="51">
        <f t="shared" si="2"/>
        <v>0</v>
      </c>
    </row>
    <row r="52" spans="1:19" s="52" customFormat="1" ht="15" x14ac:dyDescent="0.35">
      <c r="A52" s="53"/>
      <c r="B52" s="54"/>
      <c r="C52" s="55"/>
      <c r="D52" s="56"/>
      <c r="E52" s="57"/>
      <c r="F52" s="58"/>
      <c r="G52" s="57"/>
      <c r="H52" s="59"/>
      <c r="I52" s="59"/>
      <c r="J52" s="59"/>
      <c r="K52" s="59"/>
      <c r="L52" s="59"/>
      <c r="M52" s="60"/>
      <c r="N52" s="59"/>
      <c r="O52" s="59"/>
      <c r="P52" s="59"/>
      <c r="Q52" s="59"/>
      <c r="R52" s="58"/>
      <c r="S52" s="51">
        <f t="shared" si="2"/>
        <v>0</v>
      </c>
    </row>
    <row r="53" spans="1:19" s="52" customFormat="1" ht="15" x14ac:dyDescent="0.35">
      <c r="A53" s="53"/>
      <c r="B53" s="54"/>
      <c r="C53" s="55"/>
      <c r="D53" s="56"/>
      <c r="E53" s="57"/>
      <c r="F53" s="58"/>
      <c r="G53" s="57"/>
      <c r="H53" s="59"/>
      <c r="I53" s="59"/>
      <c r="J53" s="59"/>
      <c r="K53" s="59"/>
      <c r="L53" s="59"/>
      <c r="M53" s="60"/>
      <c r="N53" s="59"/>
      <c r="O53" s="59"/>
      <c r="P53" s="59"/>
      <c r="Q53" s="59"/>
      <c r="R53" s="58"/>
      <c r="S53" s="51">
        <f t="shared" si="2"/>
        <v>0</v>
      </c>
    </row>
    <row r="54" spans="1:19" s="52" customFormat="1" ht="15" x14ac:dyDescent="0.35">
      <c r="A54" s="53"/>
      <c r="B54" s="54"/>
      <c r="C54" s="55"/>
      <c r="D54" s="56"/>
      <c r="E54" s="57"/>
      <c r="F54" s="58"/>
      <c r="G54" s="57"/>
      <c r="H54" s="59"/>
      <c r="I54" s="59"/>
      <c r="J54" s="59"/>
      <c r="K54" s="59"/>
      <c r="L54" s="59"/>
      <c r="M54" s="60"/>
      <c r="N54" s="59"/>
      <c r="O54" s="59"/>
      <c r="P54" s="59"/>
      <c r="Q54" s="59"/>
      <c r="R54" s="58"/>
      <c r="S54" s="51">
        <f t="shared" si="2"/>
        <v>0</v>
      </c>
    </row>
    <row r="55" spans="1:19" s="52" customFormat="1" ht="15" x14ac:dyDescent="0.35">
      <c r="A55" s="53"/>
      <c r="B55" s="54"/>
      <c r="C55" s="55"/>
      <c r="D55" s="56"/>
      <c r="E55" s="57"/>
      <c r="F55" s="58"/>
      <c r="G55" s="57"/>
      <c r="H55" s="59"/>
      <c r="I55" s="59"/>
      <c r="J55" s="59"/>
      <c r="K55" s="59"/>
      <c r="L55" s="59"/>
      <c r="M55" s="60"/>
      <c r="N55" s="59"/>
      <c r="O55" s="59"/>
      <c r="P55" s="59"/>
      <c r="Q55" s="59"/>
      <c r="R55" s="58"/>
      <c r="S55" s="51">
        <f t="shared" si="2"/>
        <v>0</v>
      </c>
    </row>
    <row r="56" spans="1:19" s="52" customFormat="1" ht="15" x14ac:dyDescent="0.35">
      <c r="A56" s="53"/>
      <c r="B56" s="54"/>
      <c r="C56" s="55"/>
      <c r="D56" s="56"/>
      <c r="E56" s="57"/>
      <c r="F56" s="58"/>
      <c r="G56" s="57"/>
      <c r="H56" s="59"/>
      <c r="I56" s="59"/>
      <c r="J56" s="59"/>
      <c r="K56" s="59"/>
      <c r="L56" s="59"/>
      <c r="M56" s="60"/>
      <c r="N56" s="59"/>
      <c r="O56" s="59"/>
      <c r="P56" s="59"/>
      <c r="Q56" s="59"/>
      <c r="R56" s="58"/>
      <c r="S56" s="51">
        <f t="shared" si="2"/>
        <v>0</v>
      </c>
    </row>
    <row r="57" spans="1:19" s="52" customFormat="1" ht="15" x14ac:dyDescent="0.35">
      <c r="A57" s="53"/>
      <c r="B57" s="54"/>
      <c r="C57" s="55"/>
      <c r="D57" s="56"/>
      <c r="E57" s="57"/>
      <c r="F57" s="58"/>
      <c r="G57" s="57"/>
      <c r="H57" s="59"/>
      <c r="I57" s="59"/>
      <c r="J57" s="59"/>
      <c r="K57" s="59"/>
      <c r="L57" s="59"/>
      <c r="M57" s="60"/>
      <c r="N57" s="59"/>
      <c r="O57" s="59"/>
      <c r="P57" s="59"/>
      <c r="Q57" s="59"/>
      <c r="R57" s="58"/>
      <c r="S57" s="51">
        <f t="shared" si="2"/>
        <v>0</v>
      </c>
    </row>
    <row r="58" spans="1:19" s="52" customFormat="1" ht="15" x14ac:dyDescent="0.35">
      <c r="A58" s="53"/>
      <c r="B58" s="54"/>
      <c r="C58" s="55"/>
      <c r="D58" s="56"/>
      <c r="E58" s="57"/>
      <c r="F58" s="58"/>
      <c r="G58" s="57"/>
      <c r="H58" s="59"/>
      <c r="I58" s="59"/>
      <c r="J58" s="59"/>
      <c r="K58" s="59"/>
      <c r="L58" s="59"/>
      <c r="M58" s="60"/>
      <c r="N58" s="59"/>
      <c r="O58" s="59"/>
      <c r="P58" s="59"/>
      <c r="Q58" s="59"/>
      <c r="R58" s="58"/>
      <c r="S58" s="51">
        <f t="shared" si="2"/>
        <v>0</v>
      </c>
    </row>
    <row r="59" spans="1:19" s="52" customFormat="1" ht="15" x14ac:dyDescent="0.35">
      <c r="A59" s="53"/>
      <c r="B59" s="54"/>
      <c r="C59" s="55"/>
      <c r="D59" s="56"/>
      <c r="E59" s="57"/>
      <c r="F59" s="58"/>
      <c r="G59" s="57"/>
      <c r="H59" s="59"/>
      <c r="I59" s="59"/>
      <c r="J59" s="59"/>
      <c r="K59" s="59"/>
      <c r="L59" s="59"/>
      <c r="M59" s="60"/>
      <c r="N59" s="59"/>
      <c r="O59" s="59"/>
      <c r="P59" s="59"/>
      <c r="Q59" s="59"/>
      <c r="R59" s="58"/>
      <c r="S59" s="51">
        <f t="shared" si="2"/>
        <v>0</v>
      </c>
    </row>
    <row r="60" spans="1:19" s="52" customFormat="1" ht="15" x14ac:dyDescent="0.35">
      <c r="A60" s="53"/>
      <c r="B60" s="54"/>
      <c r="C60" s="55"/>
      <c r="D60" s="56"/>
      <c r="E60" s="57"/>
      <c r="F60" s="58"/>
      <c r="G60" s="57"/>
      <c r="H60" s="59"/>
      <c r="I60" s="59"/>
      <c r="J60" s="59"/>
      <c r="K60" s="59"/>
      <c r="L60" s="59"/>
      <c r="M60" s="60"/>
      <c r="N60" s="59"/>
      <c r="O60" s="59"/>
      <c r="P60" s="59"/>
      <c r="Q60" s="59"/>
      <c r="R60" s="58"/>
      <c r="S60" s="51">
        <f t="shared" si="2"/>
        <v>0</v>
      </c>
    </row>
    <row r="61" spans="1:19" s="52" customFormat="1" ht="15" x14ac:dyDescent="0.35">
      <c r="A61" s="53"/>
      <c r="B61" s="54"/>
      <c r="C61" s="55"/>
      <c r="D61" s="56"/>
      <c r="E61" s="57"/>
      <c r="F61" s="58"/>
      <c r="G61" s="57"/>
      <c r="H61" s="59"/>
      <c r="I61" s="59"/>
      <c r="J61" s="59"/>
      <c r="K61" s="59"/>
      <c r="L61" s="59"/>
      <c r="M61" s="60"/>
      <c r="N61" s="59"/>
      <c r="O61" s="59"/>
      <c r="P61" s="59"/>
      <c r="Q61" s="59"/>
      <c r="R61" s="58"/>
      <c r="S61" s="51">
        <f t="shared" si="2"/>
        <v>0</v>
      </c>
    </row>
    <row r="62" spans="1:19" s="52" customFormat="1" ht="15.45" thickBot="1" x14ac:dyDescent="0.4">
      <c r="A62" s="61"/>
      <c r="B62" s="62"/>
      <c r="C62" s="63"/>
      <c r="D62" s="64"/>
      <c r="E62" s="65"/>
      <c r="F62" s="66"/>
      <c r="G62" s="67"/>
      <c r="H62" s="68"/>
      <c r="I62" s="68"/>
      <c r="J62" s="68"/>
      <c r="K62" s="68"/>
      <c r="L62" s="68"/>
      <c r="M62" s="69"/>
      <c r="N62" s="68"/>
      <c r="O62" s="68"/>
      <c r="P62" s="68"/>
      <c r="Q62" s="68"/>
      <c r="R62" s="70"/>
      <c r="S62" s="51">
        <f t="shared" si="2"/>
        <v>0</v>
      </c>
    </row>
    <row r="63" spans="1:19" ht="18.75" customHeight="1" thickBot="1" x14ac:dyDescent="0.35">
      <c r="A63" s="80" t="s">
        <v>71</v>
      </c>
      <c r="B63" s="71"/>
      <c r="C63" s="72"/>
      <c r="D63" s="73">
        <f t="shared" ref="D63:S63" si="3">SUM(D47:D62)</f>
        <v>0</v>
      </c>
      <c r="E63" s="74">
        <f t="shared" si="3"/>
        <v>0</v>
      </c>
      <c r="F63" s="74">
        <f t="shared" si="3"/>
        <v>0</v>
      </c>
      <c r="G63" s="75">
        <f t="shared" si="3"/>
        <v>0</v>
      </c>
      <c r="H63" s="73">
        <f t="shared" si="3"/>
        <v>0</v>
      </c>
      <c r="I63" s="76">
        <f t="shared" si="3"/>
        <v>0</v>
      </c>
      <c r="J63" s="76">
        <f t="shared" si="3"/>
        <v>0</v>
      </c>
      <c r="K63" s="76">
        <f t="shared" si="3"/>
        <v>0</v>
      </c>
      <c r="L63" s="76">
        <f t="shared" si="3"/>
        <v>0</v>
      </c>
      <c r="M63" s="76">
        <f t="shared" si="3"/>
        <v>0</v>
      </c>
      <c r="N63" s="76">
        <f t="shared" si="3"/>
        <v>0</v>
      </c>
      <c r="O63" s="76">
        <f t="shared" si="3"/>
        <v>0</v>
      </c>
      <c r="P63" s="76">
        <f t="shared" si="3"/>
        <v>0</v>
      </c>
      <c r="Q63" s="77">
        <f t="shared" si="3"/>
        <v>0</v>
      </c>
      <c r="R63" s="77">
        <f t="shared" si="3"/>
        <v>0</v>
      </c>
      <c r="S63" s="78">
        <f t="shared" si="3"/>
        <v>0</v>
      </c>
    </row>
    <row r="65" spans="1:19" x14ac:dyDescent="0.3">
      <c r="A65" s="32" t="s">
        <v>72</v>
      </c>
    </row>
    <row r="66" spans="1:19" ht="12.9" x14ac:dyDescent="0.35">
      <c r="A66" s="32" t="s">
        <v>73</v>
      </c>
    </row>
    <row r="67" spans="1:19" ht="12.9" x14ac:dyDescent="0.35">
      <c r="A67" s="79" t="s">
        <v>74</v>
      </c>
    </row>
    <row r="69" spans="1:19" ht="15.75" customHeight="1" x14ac:dyDescent="0.4">
      <c r="A69" s="210" t="s">
        <v>48</v>
      </c>
      <c r="B69" s="210"/>
      <c r="C69" s="210"/>
      <c r="D69" s="210"/>
      <c r="E69" s="210"/>
      <c r="F69" s="210"/>
      <c r="G69" s="210"/>
      <c r="H69" s="210"/>
      <c r="I69" s="210"/>
      <c r="J69" s="210"/>
      <c r="K69" s="210"/>
      <c r="L69" s="210"/>
      <c r="M69" s="210"/>
      <c r="N69" s="210"/>
      <c r="O69" s="210"/>
      <c r="P69" s="210"/>
      <c r="Q69" s="210"/>
      <c r="R69" s="210"/>
      <c r="S69" s="210"/>
    </row>
    <row r="70" spans="1:19" x14ac:dyDescent="0.3">
      <c r="A70" s="164" t="s">
        <v>49</v>
      </c>
      <c r="B70" s="164"/>
      <c r="C70" s="164"/>
      <c r="D70" s="164"/>
      <c r="E70" s="164"/>
      <c r="F70" s="164"/>
      <c r="G70" s="164"/>
      <c r="H70" s="164"/>
      <c r="I70" s="164"/>
      <c r="J70" s="164"/>
      <c r="K70" s="164"/>
      <c r="L70" s="164"/>
      <c r="M70" s="164"/>
      <c r="N70" s="164"/>
      <c r="O70" s="164"/>
      <c r="P70" s="164"/>
      <c r="Q70" s="164"/>
      <c r="R70" s="164"/>
      <c r="S70" s="164"/>
    </row>
    <row r="72" spans="1:19" x14ac:dyDescent="0.3">
      <c r="A72" t="s">
        <v>50</v>
      </c>
      <c r="B72" s="211"/>
      <c r="C72" s="211"/>
      <c r="F72" s="85"/>
      <c r="G72" s="194" t="s">
        <v>51</v>
      </c>
      <c r="H72" s="194"/>
      <c r="I72" s="194"/>
      <c r="J72" s="194"/>
      <c r="K72" s="194"/>
      <c r="L72" s="211"/>
      <c r="M72" s="211"/>
      <c r="N72" s="211"/>
      <c r="O72" s="211"/>
      <c r="P72" s="211"/>
      <c r="Q72" s="211"/>
      <c r="R72" s="211"/>
      <c r="S72" s="211"/>
    </row>
    <row r="73" spans="1:19" x14ac:dyDescent="0.3">
      <c r="A73" s="40" t="s">
        <v>52</v>
      </c>
      <c r="B73" s="193"/>
      <c r="C73" s="193"/>
      <c r="F73" s="41"/>
      <c r="G73" s="194" t="s">
        <v>53</v>
      </c>
      <c r="H73" s="194"/>
      <c r="I73" s="194"/>
      <c r="J73" s="194"/>
      <c r="K73" s="194"/>
      <c r="L73" s="195"/>
      <c r="M73" s="195"/>
      <c r="N73" s="195"/>
      <c r="O73" s="195"/>
      <c r="P73" s="195"/>
      <c r="Q73" s="195"/>
      <c r="R73" s="195"/>
      <c r="S73" s="195"/>
    </row>
    <row r="74" spans="1:19" x14ac:dyDescent="0.3">
      <c r="L74" s="195"/>
      <c r="M74" s="195"/>
      <c r="N74" s="195"/>
      <c r="O74" s="195"/>
      <c r="P74" s="195"/>
      <c r="Q74" s="195"/>
      <c r="R74" s="195"/>
      <c r="S74" s="195"/>
    </row>
    <row r="75" spans="1:19" ht="12.9" thickBot="1" x14ac:dyDescent="0.35"/>
    <row r="76" spans="1:19" x14ac:dyDescent="0.3">
      <c r="A76" s="180" t="s">
        <v>54</v>
      </c>
      <c r="B76" s="196" t="s">
        <v>55</v>
      </c>
      <c r="C76" s="198" t="s">
        <v>56</v>
      </c>
      <c r="D76" s="200" t="s">
        <v>57</v>
      </c>
      <c r="E76" s="203" t="s">
        <v>58</v>
      </c>
      <c r="F76" s="204"/>
      <c r="G76" s="207" t="s">
        <v>59</v>
      </c>
      <c r="H76" s="208"/>
      <c r="I76" s="208"/>
      <c r="J76" s="208"/>
      <c r="K76" s="208"/>
      <c r="L76" s="208"/>
      <c r="M76" s="208"/>
      <c r="N76" s="208"/>
      <c r="O76" s="208"/>
      <c r="P76" s="208"/>
      <c r="Q76" s="208"/>
      <c r="R76" s="208"/>
      <c r="S76" s="209"/>
    </row>
    <row r="77" spans="1:19" ht="24.75" customHeight="1" x14ac:dyDescent="0.3">
      <c r="A77" s="181"/>
      <c r="B77" s="197"/>
      <c r="C77" s="199"/>
      <c r="D77" s="201"/>
      <c r="E77" s="205"/>
      <c r="F77" s="206"/>
      <c r="G77" s="172" t="s">
        <v>60</v>
      </c>
      <c r="H77" s="173"/>
      <c r="I77" s="173"/>
      <c r="J77" s="173"/>
      <c r="K77" s="173"/>
      <c r="L77" s="174"/>
      <c r="M77" s="173" t="s">
        <v>61</v>
      </c>
      <c r="N77" s="173"/>
      <c r="O77" s="173"/>
      <c r="P77" s="173"/>
      <c r="Q77" s="173"/>
      <c r="R77" s="178"/>
      <c r="S77" s="183" t="s">
        <v>62</v>
      </c>
    </row>
    <row r="78" spans="1:19" ht="0.75" hidden="1" customHeight="1" x14ac:dyDescent="0.3">
      <c r="A78" s="181"/>
      <c r="B78" s="197"/>
      <c r="C78" s="199"/>
      <c r="D78" s="201"/>
      <c r="E78" s="186" t="s">
        <v>63</v>
      </c>
      <c r="F78" s="189" t="s">
        <v>64</v>
      </c>
      <c r="G78" s="175"/>
      <c r="H78" s="176"/>
      <c r="I78" s="176"/>
      <c r="J78" s="176"/>
      <c r="K78" s="176"/>
      <c r="L78" s="177"/>
      <c r="M78" s="176"/>
      <c r="N78" s="176"/>
      <c r="O78" s="176"/>
      <c r="P78" s="176"/>
      <c r="Q78" s="176"/>
      <c r="R78" s="179"/>
      <c r="S78" s="184"/>
    </row>
    <row r="79" spans="1:19" ht="12.75" customHeight="1" x14ac:dyDescent="0.3">
      <c r="A79" s="181"/>
      <c r="B79" s="197"/>
      <c r="C79" s="199"/>
      <c r="D79" s="201"/>
      <c r="E79" s="187"/>
      <c r="F79" s="190"/>
      <c r="G79" s="186" t="s">
        <v>65</v>
      </c>
      <c r="H79" s="169" t="s">
        <v>66</v>
      </c>
      <c r="I79" s="165" t="s">
        <v>67</v>
      </c>
      <c r="J79" s="165" t="s">
        <v>68</v>
      </c>
      <c r="K79" s="165" t="s">
        <v>69</v>
      </c>
      <c r="L79" s="165" t="s">
        <v>70</v>
      </c>
      <c r="M79" s="167" t="s">
        <v>65</v>
      </c>
      <c r="N79" s="169" t="s">
        <v>66</v>
      </c>
      <c r="O79" s="165" t="s">
        <v>67</v>
      </c>
      <c r="P79" s="165" t="s">
        <v>68</v>
      </c>
      <c r="Q79" s="165" t="s">
        <v>69</v>
      </c>
      <c r="R79" s="189" t="s">
        <v>70</v>
      </c>
      <c r="S79" s="184"/>
    </row>
    <row r="80" spans="1:19" s="84" customFormat="1" x14ac:dyDescent="0.3">
      <c r="A80" s="182"/>
      <c r="B80" s="170"/>
      <c r="C80" s="166"/>
      <c r="D80" s="202"/>
      <c r="E80" s="188"/>
      <c r="F80" s="191"/>
      <c r="G80" s="192"/>
      <c r="H80" s="170"/>
      <c r="I80" s="166"/>
      <c r="J80" s="171"/>
      <c r="K80" s="171"/>
      <c r="L80" s="166"/>
      <c r="M80" s="168"/>
      <c r="N80" s="170"/>
      <c r="O80" s="166"/>
      <c r="P80" s="171"/>
      <c r="Q80" s="171"/>
      <c r="R80" s="202"/>
      <c r="S80" s="185"/>
    </row>
    <row r="81" spans="1:19" s="52" customFormat="1" ht="15" x14ac:dyDescent="0.35">
      <c r="A81" s="43"/>
      <c r="B81" s="44"/>
      <c r="C81" s="45"/>
      <c r="D81" s="46"/>
      <c r="E81" s="47"/>
      <c r="F81" s="48"/>
      <c r="G81" s="47"/>
      <c r="H81" s="49"/>
      <c r="I81" s="49"/>
      <c r="J81" s="49"/>
      <c r="K81" s="49"/>
      <c r="L81" s="49"/>
      <c r="M81" s="50"/>
      <c r="N81" s="49"/>
      <c r="O81" s="49"/>
      <c r="P81" s="49"/>
      <c r="Q81" s="49"/>
      <c r="R81" s="48"/>
      <c r="S81" s="51">
        <f>SUM(G81:R81)</f>
        <v>0</v>
      </c>
    </row>
    <row r="82" spans="1:19" s="52" customFormat="1" ht="15" x14ac:dyDescent="0.35">
      <c r="A82" s="53"/>
      <c r="B82" s="54"/>
      <c r="C82" s="55"/>
      <c r="D82" s="56"/>
      <c r="E82" s="57"/>
      <c r="F82" s="58"/>
      <c r="G82" s="57"/>
      <c r="H82" s="59"/>
      <c r="I82" s="59"/>
      <c r="J82" s="59"/>
      <c r="K82" s="59"/>
      <c r="L82" s="59"/>
      <c r="M82" s="60"/>
      <c r="N82" s="59"/>
      <c r="O82" s="59"/>
      <c r="P82" s="59"/>
      <c r="Q82" s="59"/>
      <c r="R82" s="58"/>
      <c r="S82" s="51">
        <f t="shared" ref="S82:S96" si="4">SUM(G82:R82)</f>
        <v>0</v>
      </c>
    </row>
    <row r="83" spans="1:19" s="52" customFormat="1" ht="15" x14ac:dyDescent="0.35">
      <c r="A83" s="53"/>
      <c r="B83" s="54"/>
      <c r="C83" s="55"/>
      <c r="D83" s="56"/>
      <c r="E83" s="57"/>
      <c r="F83" s="58"/>
      <c r="G83" s="57"/>
      <c r="H83" s="59"/>
      <c r="I83" s="59"/>
      <c r="J83" s="59"/>
      <c r="K83" s="59"/>
      <c r="L83" s="59"/>
      <c r="M83" s="60"/>
      <c r="N83" s="59"/>
      <c r="O83" s="59"/>
      <c r="P83" s="59"/>
      <c r="Q83" s="59"/>
      <c r="R83" s="58"/>
      <c r="S83" s="51">
        <f t="shared" si="4"/>
        <v>0</v>
      </c>
    </row>
    <row r="84" spans="1:19" s="52" customFormat="1" ht="15" x14ac:dyDescent="0.35">
      <c r="A84" s="53"/>
      <c r="B84" s="54"/>
      <c r="C84" s="55"/>
      <c r="D84" s="56"/>
      <c r="E84" s="57"/>
      <c r="F84" s="58"/>
      <c r="G84" s="57"/>
      <c r="H84" s="59"/>
      <c r="I84" s="59"/>
      <c r="J84" s="59"/>
      <c r="K84" s="59"/>
      <c r="L84" s="59"/>
      <c r="M84" s="60"/>
      <c r="N84" s="59"/>
      <c r="O84" s="59"/>
      <c r="P84" s="59"/>
      <c r="Q84" s="59"/>
      <c r="R84" s="58"/>
      <c r="S84" s="51">
        <f t="shared" si="4"/>
        <v>0</v>
      </c>
    </row>
    <row r="85" spans="1:19" s="52" customFormat="1" ht="15" x14ac:dyDescent="0.35">
      <c r="A85" s="53"/>
      <c r="B85" s="54"/>
      <c r="C85" s="55"/>
      <c r="D85" s="56"/>
      <c r="E85" s="57"/>
      <c r="F85" s="58"/>
      <c r="G85" s="57"/>
      <c r="H85" s="59"/>
      <c r="I85" s="59"/>
      <c r="J85" s="59"/>
      <c r="K85" s="59"/>
      <c r="L85" s="59"/>
      <c r="M85" s="60"/>
      <c r="N85" s="59"/>
      <c r="O85" s="59"/>
      <c r="P85" s="59"/>
      <c r="Q85" s="59"/>
      <c r="R85" s="58"/>
      <c r="S85" s="51">
        <f t="shared" si="4"/>
        <v>0</v>
      </c>
    </row>
    <row r="86" spans="1:19" s="52" customFormat="1" ht="15" x14ac:dyDescent="0.35">
      <c r="A86" s="53"/>
      <c r="B86" s="54"/>
      <c r="C86" s="55"/>
      <c r="D86" s="56"/>
      <c r="E86" s="57"/>
      <c r="F86" s="58"/>
      <c r="G86" s="57"/>
      <c r="H86" s="59"/>
      <c r="I86" s="59"/>
      <c r="J86" s="59"/>
      <c r="K86" s="59"/>
      <c r="L86" s="59"/>
      <c r="M86" s="60"/>
      <c r="N86" s="59"/>
      <c r="O86" s="59"/>
      <c r="P86" s="59"/>
      <c r="Q86" s="59"/>
      <c r="R86" s="58"/>
      <c r="S86" s="51">
        <f t="shared" si="4"/>
        <v>0</v>
      </c>
    </row>
    <row r="87" spans="1:19" s="52" customFormat="1" ht="15" x14ac:dyDescent="0.35">
      <c r="A87" s="53"/>
      <c r="B87" s="54"/>
      <c r="C87" s="55"/>
      <c r="D87" s="56"/>
      <c r="E87" s="57"/>
      <c r="F87" s="58"/>
      <c r="G87" s="57"/>
      <c r="H87" s="59"/>
      <c r="I87" s="59"/>
      <c r="J87" s="59"/>
      <c r="K87" s="59"/>
      <c r="L87" s="59"/>
      <c r="M87" s="60"/>
      <c r="N87" s="59"/>
      <c r="O87" s="59"/>
      <c r="P87" s="59"/>
      <c r="Q87" s="59"/>
      <c r="R87" s="58"/>
      <c r="S87" s="51">
        <f t="shared" si="4"/>
        <v>0</v>
      </c>
    </row>
    <row r="88" spans="1:19" s="52" customFormat="1" ht="15" x14ac:dyDescent="0.35">
      <c r="A88" s="53"/>
      <c r="B88" s="54"/>
      <c r="C88" s="55"/>
      <c r="D88" s="56"/>
      <c r="E88" s="57"/>
      <c r="F88" s="58"/>
      <c r="G88" s="57"/>
      <c r="H88" s="59"/>
      <c r="I88" s="59"/>
      <c r="J88" s="59"/>
      <c r="K88" s="59"/>
      <c r="L88" s="59"/>
      <c r="M88" s="60"/>
      <c r="N88" s="59"/>
      <c r="O88" s="59"/>
      <c r="P88" s="59"/>
      <c r="Q88" s="59"/>
      <c r="R88" s="58"/>
      <c r="S88" s="51">
        <f t="shared" si="4"/>
        <v>0</v>
      </c>
    </row>
    <row r="89" spans="1:19" s="52" customFormat="1" ht="15" x14ac:dyDescent="0.35">
      <c r="A89" s="53"/>
      <c r="B89" s="54"/>
      <c r="C89" s="55"/>
      <c r="D89" s="56"/>
      <c r="E89" s="57"/>
      <c r="F89" s="58"/>
      <c r="G89" s="57"/>
      <c r="H89" s="59"/>
      <c r="I89" s="59"/>
      <c r="J89" s="59"/>
      <c r="K89" s="59"/>
      <c r="L89" s="59"/>
      <c r="M89" s="60"/>
      <c r="N89" s="59"/>
      <c r="O89" s="59"/>
      <c r="P89" s="59"/>
      <c r="Q89" s="59"/>
      <c r="R89" s="58"/>
      <c r="S89" s="51">
        <f t="shared" si="4"/>
        <v>0</v>
      </c>
    </row>
    <row r="90" spans="1:19" s="52" customFormat="1" ht="15" x14ac:dyDescent="0.35">
      <c r="A90" s="53"/>
      <c r="B90" s="54"/>
      <c r="C90" s="55"/>
      <c r="D90" s="56"/>
      <c r="E90" s="57"/>
      <c r="F90" s="58"/>
      <c r="G90" s="57"/>
      <c r="H90" s="59"/>
      <c r="I90" s="59"/>
      <c r="J90" s="59"/>
      <c r="K90" s="59"/>
      <c r="L90" s="59"/>
      <c r="M90" s="60"/>
      <c r="N90" s="59"/>
      <c r="O90" s="59"/>
      <c r="P90" s="59"/>
      <c r="Q90" s="59"/>
      <c r="R90" s="58"/>
      <c r="S90" s="51">
        <f t="shared" si="4"/>
        <v>0</v>
      </c>
    </row>
    <row r="91" spans="1:19" s="52" customFormat="1" ht="15" x14ac:dyDescent="0.35">
      <c r="A91" s="53"/>
      <c r="B91" s="54"/>
      <c r="C91" s="55"/>
      <c r="D91" s="56"/>
      <c r="E91" s="57"/>
      <c r="F91" s="58"/>
      <c r="G91" s="57"/>
      <c r="H91" s="59"/>
      <c r="I91" s="59"/>
      <c r="J91" s="59"/>
      <c r="K91" s="59"/>
      <c r="L91" s="59"/>
      <c r="M91" s="60"/>
      <c r="N91" s="59"/>
      <c r="O91" s="59"/>
      <c r="P91" s="59"/>
      <c r="Q91" s="59"/>
      <c r="R91" s="58"/>
      <c r="S91" s="51">
        <f t="shared" si="4"/>
        <v>0</v>
      </c>
    </row>
    <row r="92" spans="1:19" s="52" customFormat="1" ht="15" x14ac:dyDescent="0.35">
      <c r="A92" s="53"/>
      <c r="B92" s="54"/>
      <c r="C92" s="55"/>
      <c r="D92" s="56"/>
      <c r="E92" s="57"/>
      <c r="F92" s="58"/>
      <c r="G92" s="57"/>
      <c r="H92" s="59"/>
      <c r="I92" s="59"/>
      <c r="J92" s="59"/>
      <c r="K92" s="59"/>
      <c r="L92" s="59"/>
      <c r="M92" s="60"/>
      <c r="N92" s="59"/>
      <c r="O92" s="59"/>
      <c r="P92" s="59"/>
      <c r="Q92" s="59"/>
      <c r="R92" s="58"/>
      <c r="S92" s="51">
        <f t="shared" si="4"/>
        <v>0</v>
      </c>
    </row>
    <row r="93" spans="1:19" s="52" customFormat="1" ht="15" x14ac:dyDescent="0.35">
      <c r="A93" s="53"/>
      <c r="B93" s="54"/>
      <c r="C93" s="55"/>
      <c r="D93" s="56"/>
      <c r="E93" s="57"/>
      <c r="F93" s="58"/>
      <c r="G93" s="57"/>
      <c r="H93" s="59"/>
      <c r="I93" s="59"/>
      <c r="J93" s="59"/>
      <c r="K93" s="59"/>
      <c r="L93" s="59"/>
      <c r="M93" s="60"/>
      <c r="N93" s="59"/>
      <c r="O93" s="59"/>
      <c r="P93" s="59"/>
      <c r="Q93" s="59"/>
      <c r="R93" s="58"/>
      <c r="S93" s="51">
        <f t="shared" si="4"/>
        <v>0</v>
      </c>
    </row>
    <row r="94" spans="1:19" s="52" customFormat="1" ht="15" x14ac:dyDescent="0.35">
      <c r="A94" s="53"/>
      <c r="B94" s="54"/>
      <c r="C94" s="55"/>
      <c r="D94" s="56"/>
      <c r="E94" s="57"/>
      <c r="F94" s="58"/>
      <c r="G94" s="57"/>
      <c r="H94" s="59"/>
      <c r="I94" s="59"/>
      <c r="J94" s="59"/>
      <c r="K94" s="59"/>
      <c r="L94" s="59"/>
      <c r="M94" s="60"/>
      <c r="N94" s="59"/>
      <c r="O94" s="59"/>
      <c r="P94" s="59"/>
      <c r="Q94" s="59"/>
      <c r="R94" s="58"/>
      <c r="S94" s="51">
        <f t="shared" si="4"/>
        <v>0</v>
      </c>
    </row>
    <row r="95" spans="1:19" s="52" customFormat="1" ht="15" x14ac:dyDescent="0.35">
      <c r="A95" s="53"/>
      <c r="B95" s="54"/>
      <c r="C95" s="55"/>
      <c r="D95" s="56"/>
      <c r="E95" s="57"/>
      <c r="F95" s="58"/>
      <c r="G95" s="57"/>
      <c r="H95" s="59"/>
      <c r="I95" s="59"/>
      <c r="J95" s="59"/>
      <c r="K95" s="59"/>
      <c r="L95" s="59"/>
      <c r="M95" s="60"/>
      <c r="N95" s="59"/>
      <c r="O95" s="59"/>
      <c r="P95" s="59"/>
      <c r="Q95" s="59"/>
      <c r="R95" s="58"/>
      <c r="S95" s="51">
        <f t="shared" si="4"/>
        <v>0</v>
      </c>
    </row>
    <row r="96" spans="1:19" s="52" customFormat="1" ht="15.45" thickBot="1" x14ac:dyDescent="0.4">
      <c r="A96" s="61"/>
      <c r="B96" s="62"/>
      <c r="C96" s="63"/>
      <c r="D96" s="64"/>
      <c r="E96" s="65"/>
      <c r="F96" s="66"/>
      <c r="G96" s="67"/>
      <c r="H96" s="68"/>
      <c r="I96" s="68"/>
      <c r="J96" s="68"/>
      <c r="K96" s="68"/>
      <c r="L96" s="68"/>
      <c r="M96" s="69"/>
      <c r="N96" s="68"/>
      <c r="O96" s="68"/>
      <c r="P96" s="68"/>
      <c r="Q96" s="68"/>
      <c r="R96" s="70"/>
      <c r="S96" s="51">
        <f t="shared" si="4"/>
        <v>0</v>
      </c>
    </row>
    <row r="97" spans="1:19" ht="18.75" customHeight="1" thickBot="1" x14ac:dyDescent="0.35">
      <c r="A97" s="80" t="s">
        <v>71</v>
      </c>
      <c r="B97" s="71"/>
      <c r="C97" s="72"/>
      <c r="D97" s="73">
        <f t="shared" ref="D97:S97" si="5">SUM(D81:D96)</f>
        <v>0</v>
      </c>
      <c r="E97" s="74">
        <f t="shared" si="5"/>
        <v>0</v>
      </c>
      <c r="F97" s="74">
        <f t="shared" si="5"/>
        <v>0</v>
      </c>
      <c r="G97" s="75">
        <f t="shared" si="5"/>
        <v>0</v>
      </c>
      <c r="H97" s="73">
        <f t="shared" si="5"/>
        <v>0</v>
      </c>
      <c r="I97" s="76">
        <f t="shared" si="5"/>
        <v>0</v>
      </c>
      <c r="J97" s="76">
        <f t="shared" si="5"/>
        <v>0</v>
      </c>
      <c r="K97" s="76">
        <f t="shared" si="5"/>
        <v>0</v>
      </c>
      <c r="L97" s="76">
        <f t="shared" si="5"/>
        <v>0</v>
      </c>
      <c r="M97" s="76">
        <f t="shared" si="5"/>
        <v>0</v>
      </c>
      <c r="N97" s="76">
        <f t="shared" si="5"/>
        <v>0</v>
      </c>
      <c r="O97" s="76">
        <f t="shared" si="5"/>
        <v>0</v>
      </c>
      <c r="P97" s="76">
        <f t="shared" si="5"/>
        <v>0</v>
      </c>
      <c r="Q97" s="77">
        <f t="shared" si="5"/>
        <v>0</v>
      </c>
      <c r="R97" s="77">
        <f t="shared" si="5"/>
        <v>0</v>
      </c>
      <c r="S97" s="78">
        <f t="shared" si="5"/>
        <v>0</v>
      </c>
    </row>
    <row r="99" spans="1:19" x14ac:dyDescent="0.3">
      <c r="A99" s="32" t="s">
        <v>72</v>
      </c>
    </row>
    <row r="100" spans="1:19" ht="12.9" x14ac:dyDescent="0.35">
      <c r="A100" s="32" t="s">
        <v>73</v>
      </c>
    </row>
    <row r="101" spans="1:19" ht="12.9" x14ac:dyDescent="0.35">
      <c r="A101" s="79" t="s">
        <v>74</v>
      </c>
    </row>
    <row r="103" spans="1:19" ht="15.75" customHeight="1" x14ac:dyDescent="0.4">
      <c r="A103" s="210" t="s">
        <v>48</v>
      </c>
      <c r="B103" s="210"/>
      <c r="C103" s="210"/>
      <c r="D103" s="210"/>
      <c r="E103" s="210"/>
      <c r="F103" s="210"/>
      <c r="G103" s="210"/>
      <c r="H103" s="210"/>
      <c r="I103" s="210"/>
      <c r="J103" s="210"/>
      <c r="K103" s="210"/>
      <c r="L103" s="210"/>
      <c r="M103" s="210"/>
      <c r="N103" s="210"/>
      <c r="O103" s="210"/>
      <c r="P103" s="210"/>
      <c r="Q103" s="210"/>
      <c r="R103" s="210"/>
      <c r="S103" s="210"/>
    </row>
    <row r="104" spans="1:19" x14ac:dyDescent="0.3">
      <c r="A104" s="164" t="s">
        <v>49</v>
      </c>
      <c r="B104" s="164"/>
      <c r="C104" s="164"/>
      <c r="D104" s="164"/>
      <c r="E104" s="164"/>
      <c r="F104" s="164"/>
      <c r="G104" s="164"/>
      <c r="H104" s="164"/>
      <c r="I104" s="164"/>
      <c r="J104" s="164"/>
      <c r="K104" s="164"/>
      <c r="L104" s="164"/>
      <c r="M104" s="164"/>
      <c r="N104" s="164"/>
      <c r="O104" s="164"/>
      <c r="P104" s="164"/>
      <c r="Q104" s="164"/>
      <c r="R104" s="164"/>
      <c r="S104" s="164"/>
    </row>
    <row r="106" spans="1:19" x14ac:dyDescent="0.3">
      <c r="A106" t="s">
        <v>50</v>
      </c>
      <c r="B106" s="211"/>
      <c r="C106" s="211"/>
      <c r="F106" s="85"/>
      <c r="G106" s="194" t="s">
        <v>51</v>
      </c>
      <c r="H106" s="194"/>
      <c r="I106" s="194"/>
      <c r="J106" s="194"/>
      <c r="K106" s="194"/>
      <c r="L106" s="211"/>
      <c r="M106" s="211"/>
      <c r="N106" s="211"/>
      <c r="O106" s="211"/>
      <c r="P106" s="211"/>
      <c r="Q106" s="211"/>
      <c r="R106" s="211"/>
      <c r="S106" s="211"/>
    </row>
    <row r="107" spans="1:19" x14ac:dyDescent="0.3">
      <c r="A107" s="40" t="s">
        <v>52</v>
      </c>
      <c r="B107" s="193"/>
      <c r="C107" s="193"/>
      <c r="F107" s="41"/>
      <c r="G107" s="194" t="s">
        <v>53</v>
      </c>
      <c r="H107" s="194"/>
      <c r="I107" s="194"/>
      <c r="J107" s="194"/>
      <c r="K107" s="194"/>
      <c r="L107" s="195"/>
      <c r="M107" s="195"/>
      <c r="N107" s="195"/>
      <c r="O107" s="195"/>
      <c r="P107" s="195"/>
      <c r="Q107" s="195"/>
      <c r="R107" s="195"/>
      <c r="S107" s="195"/>
    </row>
    <row r="108" spans="1:19" x14ac:dyDescent="0.3">
      <c r="L108" s="195"/>
      <c r="M108" s="195"/>
      <c r="N108" s="195"/>
      <c r="O108" s="195"/>
      <c r="P108" s="195"/>
      <c r="Q108" s="195"/>
      <c r="R108" s="195"/>
      <c r="S108" s="195"/>
    </row>
    <row r="109" spans="1:19" ht="12.9" thickBot="1" x14ac:dyDescent="0.35"/>
    <row r="110" spans="1:19" x14ac:dyDescent="0.3">
      <c r="A110" s="180" t="s">
        <v>54</v>
      </c>
      <c r="B110" s="196" t="s">
        <v>55</v>
      </c>
      <c r="C110" s="198" t="s">
        <v>56</v>
      </c>
      <c r="D110" s="200" t="s">
        <v>57</v>
      </c>
      <c r="E110" s="203" t="s">
        <v>58</v>
      </c>
      <c r="F110" s="204"/>
      <c r="G110" s="207" t="s">
        <v>59</v>
      </c>
      <c r="H110" s="208"/>
      <c r="I110" s="208"/>
      <c r="J110" s="208"/>
      <c r="K110" s="208"/>
      <c r="L110" s="208"/>
      <c r="M110" s="208"/>
      <c r="N110" s="208"/>
      <c r="O110" s="208"/>
      <c r="P110" s="208"/>
      <c r="Q110" s="208"/>
      <c r="R110" s="208"/>
      <c r="S110" s="209"/>
    </row>
    <row r="111" spans="1:19" ht="24.75" customHeight="1" x14ac:dyDescent="0.3">
      <c r="A111" s="181"/>
      <c r="B111" s="197"/>
      <c r="C111" s="199"/>
      <c r="D111" s="201"/>
      <c r="E111" s="205"/>
      <c r="F111" s="206"/>
      <c r="G111" s="172" t="s">
        <v>60</v>
      </c>
      <c r="H111" s="173"/>
      <c r="I111" s="173"/>
      <c r="J111" s="173"/>
      <c r="K111" s="173"/>
      <c r="L111" s="174"/>
      <c r="M111" s="173" t="s">
        <v>61</v>
      </c>
      <c r="N111" s="173"/>
      <c r="O111" s="173"/>
      <c r="P111" s="173"/>
      <c r="Q111" s="173"/>
      <c r="R111" s="178"/>
      <c r="S111" s="183" t="s">
        <v>62</v>
      </c>
    </row>
    <row r="112" spans="1:19" ht="0.75" hidden="1" customHeight="1" x14ac:dyDescent="0.3">
      <c r="A112" s="181"/>
      <c r="B112" s="197"/>
      <c r="C112" s="199"/>
      <c r="D112" s="201"/>
      <c r="E112" s="186" t="s">
        <v>63</v>
      </c>
      <c r="F112" s="189" t="s">
        <v>64</v>
      </c>
      <c r="G112" s="175"/>
      <c r="H112" s="176"/>
      <c r="I112" s="176"/>
      <c r="J112" s="176"/>
      <c r="K112" s="176"/>
      <c r="L112" s="177"/>
      <c r="M112" s="176"/>
      <c r="N112" s="176"/>
      <c r="O112" s="176"/>
      <c r="P112" s="176"/>
      <c r="Q112" s="176"/>
      <c r="R112" s="179"/>
      <c r="S112" s="184"/>
    </row>
    <row r="113" spans="1:19" ht="12.75" customHeight="1" x14ac:dyDescent="0.3">
      <c r="A113" s="181"/>
      <c r="B113" s="197"/>
      <c r="C113" s="199"/>
      <c r="D113" s="201"/>
      <c r="E113" s="187"/>
      <c r="F113" s="190"/>
      <c r="G113" s="186" t="s">
        <v>65</v>
      </c>
      <c r="H113" s="169" t="s">
        <v>66</v>
      </c>
      <c r="I113" s="165" t="s">
        <v>67</v>
      </c>
      <c r="J113" s="165" t="s">
        <v>68</v>
      </c>
      <c r="K113" s="165" t="s">
        <v>69</v>
      </c>
      <c r="L113" s="165" t="s">
        <v>70</v>
      </c>
      <c r="M113" s="167" t="s">
        <v>65</v>
      </c>
      <c r="N113" s="169" t="s">
        <v>66</v>
      </c>
      <c r="O113" s="165" t="s">
        <v>67</v>
      </c>
      <c r="P113" s="165" t="s">
        <v>68</v>
      </c>
      <c r="Q113" s="165" t="s">
        <v>69</v>
      </c>
      <c r="R113" s="189" t="s">
        <v>70</v>
      </c>
      <c r="S113" s="184"/>
    </row>
    <row r="114" spans="1:19" s="84" customFormat="1" x14ac:dyDescent="0.3">
      <c r="A114" s="182"/>
      <c r="B114" s="170"/>
      <c r="C114" s="166"/>
      <c r="D114" s="202"/>
      <c r="E114" s="188"/>
      <c r="F114" s="191"/>
      <c r="G114" s="192"/>
      <c r="H114" s="170"/>
      <c r="I114" s="166"/>
      <c r="J114" s="171"/>
      <c r="K114" s="171"/>
      <c r="L114" s="166"/>
      <c r="M114" s="168"/>
      <c r="N114" s="170"/>
      <c r="O114" s="166"/>
      <c r="P114" s="171"/>
      <c r="Q114" s="171"/>
      <c r="R114" s="202"/>
      <c r="S114" s="185"/>
    </row>
    <row r="115" spans="1:19" s="52" customFormat="1" ht="15" x14ac:dyDescent="0.35">
      <c r="A115" s="43"/>
      <c r="B115" s="44"/>
      <c r="C115" s="45"/>
      <c r="D115" s="46"/>
      <c r="E115" s="47"/>
      <c r="F115" s="48"/>
      <c r="G115" s="47"/>
      <c r="H115" s="49"/>
      <c r="I115" s="49"/>
      <c r="J115" s="49"/>
      <c r="K115" s="49"/>
      <c r="L115" s="49"/>
      <c r="M115" s="50"/>
      <c r="N115" s="49"/>
      <c r="O115" s="49"/>
      <c r="P115" s="49"/>
      <c r="Q115" s="49"/>
      <c r="R115" s="48"/>
      <c r="S115" s="51">
        <f>SUM(G115:R115)</f>
        <v>0</v>
      </c>
    </row>
    <row r="116" spans="1:19" s="52" customFormat="1" ht="15" x14ac:dyDescent="0.35">
      <c r="A116" s="53"/>
      <c r="B116" s="54"/>
      <c r="C116" s="55"/>
      <c r="D116" s="56"/>
      <c r="E116" s="57"/>
      <c r="F116" s="58"/>
      <c r="G116" s="57"/>
      <c r="H116" s="59"/>
      <c r="I116" s="59"/>
      <c r="J116" s="59"/>
      <c r="K116" s="59"/>
      <c r="L116" s="59"/>
      <c r="M116" s="60"/>
      <c r="N116" s="59"/>
      <c r="O116" s="59"/>
      <c r="P116" s="59"/>
      <c r="Q116" s="59"/>
      <c r="R116" s="58"/>
      <c r="S116" s="51">
        <f t="shared" ref="S116:S130" si="6">SUM(G116:R116)</f>
        <v>0</v>
      </c>
    </row>
    <row r="117" spans="1:19" s="52" customFormat="1" ht="15" x14ac:dyDescent="0.35">
      <c r="A117" s="53"/>
      <c r="B117" s="54"/>
      <c r="C117" s="55"/>
      <c r="D117" s="56"/>
      <c r="E117" s="57"/>
      <c r="F117" s="58"/>
      <c r="G117" s="57"/>
      <c r="H117" s="59"/>
      <c r="I117" s="59"/>
      <c r="J117" s="59"/>
      <c r="K117" s="59"/>
      <c r="L117" s="59"/>
      <c r="M117" s="60"/>
      <c r="N117" s="59"/>
      <c r="O117" s="59"/>
      <c r="P117" s="59"/>
      <c r="Q117" s="59"/>
      <c r="R117" s="58"/>
      <c r="S117" s="51">
        <f t="shared" si="6"/>
        <v>0</v>
      </c>
    </row>
    <row r="118" spans="1:19" s="52" customFormat="1" ht="15" x14ac:dyDescent="0.35">
      <c r="A118" s="53"/>
      <c r="B118" s="54"/>
      <c r="C118" s="55"/>
      <c r="D118" s="56"/>
      <c r="E118" s="57"/>
      <c r="F118" s="58"/>
      <c r="G118" s="57"/>
      <c r="H118" s="59"/>
      <c r="I118" s="59"/>
      <c r="J118" s="59"/>
      <c r="K118" s="59"/>
      <c r="L118" s="59"/>
      <c r="M118" s="60"/>
      <c r="N118" s="59"/>
      <c r="O118" s="59"/>
      <c r="P118" s="59"/>
      <c r="Q118" s="59"/>
      <c r="R118" s="58"/>
      <c r="S118" s="51">
        <f t="shared" si="6"/>
        <v>0</v>
      </c>
    </row>
    <row r="119" spans="1:19" s="52" customFormat="1" ht="15" x14ac:dyDescent="0.35">
      <c r="A119" s="53"/>
      <c r="B119" s="54"/>
      <c r="C119" s="55"/>
      <c r="D119" s="56"/>
      <c r="E119" s="57"/>
      <c r="F119" s="58"/>
      <c r="G119" s="57"/>
      <c r="H119" s="59"/>
      <c r="I119" s="59"/>
      <c r="J119" s="59"/>
      <c r="K119" s="59"/>
      <c r="L119" s="59"/>
      <c r="M119" s="60"/>
      <c r="N119" s="59"/>
      <c r="O119" s="59"/>
      <c r="P119" s="59"/>
      <c r="Q119" s="59"/>
      <c r="R119" s="58"/>
      <c r="S119" s="51">
        <f t="shared" si="6"/>
        <v>0</v>
      </c>
    </row>
    <row r="120" spans="1:19" s="52" customFormat="1" ht="15" x14ac:dyDescent="0.35">
      <c r="A120" s="53"/>
      <c r="B120" s="54"/>
      <c r="C120" s="55"/>
      <c r="D120" s="56"/>
      <c r="E120" s="57"/>
      <c r="F120" s="58"/>
      <c r="G120" s="57"/>
      <c r="H120" s="59"/>
      <c r="I120" s="59"/>
      <c r="J120" s="59"/>
      <c r="K120" s="59"/>
      <c r="L120" s="59"/>
      <c r="M120" s="60"/>
      <c r="N120" s="59"/>
      <c r="O120" s="59"/>
      <c r="P120" s="59"/>
      <c r="Q120" s="59"/>
      <c r="R120" s="58"/>
      <c r="S120" s="51">
        <f t="shared" si="6"/>
        <v>0</v>
      </c>
    </row>
    <row r="121" spans="1:19" s="52" customFormat="1" ht="15" x14ac:dyDescent="0.35">
      <c r="A121" s="53"/>
      <c r="B121" s="54"/>
      <c r="C121" s="55"/>
      <c r="D121" s="56"/>
      <c r="E121" s="57"/>
      <c r="F121" s="58"/>
      <c r="G121" s="57"/>
      <c r="H121" s="59"/>
      <c r="I121" s="59"/>
      <c r="J121" s="59"/>
      <c r="K121" s="59"/>
      <c r="L121" s="59"/>
      <c r="M121" s="60"/>
      <c r="N121" s="59"/>
      <c r="O121" s="59"/>
      <c r="P121" s="59"/>
      <c r="Q121" s="59"/>
      <c r="R121" s="58"/>
      <c r="S121" s="51">
        <f t="shared" si="6"/>
        <v>0</v>
      </c>
    </row>
    <row r="122" spans="1:19" s="52" customFormat="1" ht="15" x14ac:dyDescent="0.35">
      <c r="A122" s="53"/>
      <c r="B122" s="54"/>
      <c r="C122" s="55"/>
      <c r="D122" s="56"/>
      <c r="E122" s="57"/>
      <c r="F122" s="58"/>
      <c r="G122" s="57"/>
      <c r="H122" s="59"/>
      <c r="I122" s="59"/>
      <c r="J122" s="59"/>
      <c r="K122" s="59"/>
      <c r="L122" s="59"/>
      <c r="M122" s="60"/>
      <c r="N122" s="59"/>
      <c r="O122" s="59"/>
      <c r="P122" s="59"/>
      <c r="Q122" s="59"/>
      <c r="R122" s="58"/>
      <c r="S122" s="51">
        <f t="shared" si="6"/>
        <v>0</v>
      </c>
    </row>
    <row r="123" spans="1:19" s="52" customFormat="1" ht="15" x14ac:dyDescent="0.35">
      <c r="A123" s="53"/>
      <c r="B123" s="54"/>
      <c r="C123" s="55"/>
      <c r="D123" s="56"/>
      <c r="E123" s="57"/>
      <c r="F123" s="58"/>
      <c r="G123" s="57"/>
      <c r="H123" s="59"/>
      <c r="I123" s="59"/>
      <c r="J123" s="59"/>
      <c r="K123" s="59"/>
      <c r="L123" s="59"/>
      <c r="M123" s="60"/>
      <c r="N123" s="59"/>
      <c r="O123" s="59"/>
      <c r="P123" s="59"/>
      <c r="Q123" s="59"/>
      <c r="R123" s="58"/>
      <c r="S123" s="51">
        <f t="shared" si="6"/>
        <v>0</v>
      </c>
    </row>
    <row r="124" spans="1:19" s="52" customFormat="1" ht="15" x14ac:dyDescent="0.35">
      <c r="A124" s="53"/>
      <c r="B124" s="54"/>
      <c r="C124" s="55"/>
      <c r="D124" s="56"/>
      <c r="E124" s="57"/>
      <c r="F124" s="58"/>
      <c r="G124" s="57"/>
      <c r="H124" s="59"/>
      <c r="I124" s="59"/>
      <c r="J124" s="59"/>
      <c r="K124" s="59"/>
      <c r="L124" s="59"/>
      <c r="M124" s="60"/>
      <c r="N124" s="59"/>
      <c r="O124" s="59"/>
      <c r="P124" s="59"/>
      <c r="Q124" s="59"/>
      <c r="R124" s="58"/>
      <c r="S124" s="51">
        <f t="shared" si="6"/>
        <v>0</v>
      </c>
    </row>
    <row r="125" spans="1:19" s="52" customFormat="1" ht="15" x14ac:dyDescent="0.35">
      <c r="A125" s="53"/>
      <c r="B125" s="54"/>
      <c r="C125" s="55"/>
      <c r="D125" s="56"/>
      <c r="E125" s="57"/>
      <c r="F125" s="58"/>
      <c r="G125" s="57"/>
      <c r="H125" s="59"/>
      <c r="I125" s="59"/>
      <c r="J125" s="59"/>
      <c r="K125" s="59"/>
      <c r="L125" s="59"/>
      <c r="M125" s="60"/>
      <c r="N125" s="59"/>
      <c r="O125" s="59"/>
      <c r="P125" s="59"/>
      <c r="Q125" s="59"/>
      <c r="R125" s="58"/>
      <c r="S125" s="51">
        <f t="shared" si="6"/>
        <v>0</v>
      </c>
    </row>
    <row r="126" spans="1:19" s="52" customFormat="1" ht="15" x14ac:dyDescent="0.35">
      <c r="A126" s="53"/>
      <c r="B126" s="54"/>
      <c r="C126" s="55"/>
      <c r="D126" s="56"/>
      <c r="E126" s="57"/>
      <c r="F126" s="58"/>
      <c r="G126" s="57"/>
      <c r="H126" s="59"/>
      <c r="I126" s="59"/>
      <c r="J126" s="59"/>
      <c r="K126" s="59"/>
      <c r="L126" s="59"/>
      <c r="M126" s="60"/>
      <c r="N126" s="59"/>
      <c r="O126" s="59"/>
      <c r="P126" s="59"/>
      <c r="Q126" s="59"/>
      <c r="R126" s="58"/>
      <c r="S126" s="51">
        <f t="shared" si="6"/>
        <v>0</v>
      </c>
    </row>
    <row r="127" spans="1:19" s="52" customFormat="1" ht="15" x14ac:dyDescent="0.35">
      <c r="A127" s="53"/>
      <c r="B127" s="54"/>
      <c r="C127" s="55"/>
      <c r="D127" s="56"/>
      <c r="E127" s="57"/>
      <c r="F127" s="58"/>
      <c r="G127" s="57"/>
      <c r="H127" s="59"/>
      <c r="I127" s="59"/>
      <c r="J127" s="59"/>
      <c r="K127" s="59"/>
      <c r="L127" s="59"/>
      <c r="M127" s="60"/>
      <c r="N127" s="59"/>
      <c r="O127" s="59"/>
      <c r="P127" s="59"/>
      <c r="Q127" s="59"/>
      <c r="R127" s="58"/>
      <c r="S127" s="51">
        <f t="shared" si="6"/>
        <v>0</v>
      </c>
    </row>
    <row r="128" spans="1:19" s="52" customFormat="1" ht="15" x14ac:dyDescent="0.35">
      <c r="A128" s="53"/>
      <c r="B128" s="54"/>
      <c r="C128" s="55"/>
      <c r="D128" s="56"/>
      <c r="E128" s="57"/>
      <c r="F128" s="58"/>
      <c r="G128" s="57"/>
      <c r="H128" s="59"/>
      <c r="I128" s="59"/>
      <c r="J128" s="59"/>
      <c r="K128" s="59"/>
      <c r="L128" s="59"/>
      <c r="M128" s="60"/>
      <c r="N128" s="59"/>
      <c r="O128" s="59"/>
      <c r="P128" s="59"/>
      <c r="Q128" s="59"/>
      <c r="R128" s="58"/>
      <c r="S128" s="51">
        <f t="shared" si="6"/>
        <v>0</v>
      </c>
    </row>
    <row r="129" spans="1:19" s="52" customFormat="1" ht="15" x14ac:dyDescent="0.35">
      <c r="A129" s="53"/>
      <c r="B129" s="54"/>
      <c r="C129" s="55"/>
      <c r="D129" s="56"/>
      <c r="E129" s="57"/>
      <c r="F129" s="58"/>
      <c r="G129" s="57"/>
      <c r="H129" s="59"/>
      <c r="I129" s="59"/>
      <c r="J129" s="59"/>
      <c r="K129" s="59"/>
      <c r="L129" s="59"/>
      <c r="M129" s="60"/>
      <c r="N129" s="59"/>
      <c r="O129" s="59"/>
      <c r="P129" s="59"/>
      <c r="Q129" s="59"/>
      <c r="R129" s="58"/>
      <c r="S129" s="51">
        <f t="shared" si="6"/>
        <v>0</v>
      </c>
    </row>
    <row r="130" spans="1:19" s="52" customFormat="1" ht="15.45" thickBot="1" x14ac:dyDescent="0.4">
      <c r="A130" s="61"/>
      <c r="B130" s="62"/>
      <c r="C130" s="63"/>
      <c r="D130" s="64"/>
      <c r="E130" s="65"/>
      <c r="F130" s="66"/>
      <c r="G130" s="67"/>
      <c r="H130" s="68"/>
      <c r="I130" s="68"/>
      <c r="J130" s="68"/>
      <c r="K130" s="68"/>
      <c r="L130" s="68"/>
      <c r="M130" s="69"/>
      <c r="N130" s="68"/>
      <c r="O130" s="68"/>
      <c r="P130" s="68"/>
      <c r="Q130" s="68"/>
      <c r="R130" s="70"/>
      <c r="S130" s="51">
        <f t="shared" si="6"/>
        <v>0</v>
      </c>
    </row>
    <row r="131" spans="1:19" ht="18.75" customHeight="1" thickBot="1" x14ac:dyDescent="0.35">
      <c r="A131" s="80" t="s">
        <v>71</v>
      </c>
      <c r="B131" s="71"/>
      <c r="C131" s="72"/>
      <c r="D131" s="73">
        <f t="shared" ref="D131:S131" si="7">SUM(D115:D130)</f>
        <v>0</v>
      </c>
      <c r="E131" s="74">
        <f t="shared" si="7"/>
        <v>0</v>
      </c>
      <c r="F131" s="74">
        <f t="shared" si="7"/>
        <v>0</v>
      </c>
      <c r="G131" s="75">
        <f t="shared" si="7"/>
        <v>0</v>
      </c>
      <c r="H131" s="73">
        <f t="shared" si="7"/>
        <v>0</v>
      </c>
      <c r="I131" s="76">
        <f t="shared" si="7"/>
        <v>0</v>
      </c>
      <c r="J131" s="76">
        <f t="shared" si="7"/>
        <v>0</v>
      </c>
      <c r="K131" s="76">
        <f t="shared" si="7"/>
        <v>0</v>
      </c>
      <c r="L131" s="76">
        <f t="shared" si="7"/>
        <v>0</v>
      </c>
      <c r="M131" s="76">
        <f t="shared" si="7"/>
        <v>0</v>
      </c>
      <c r="N131" s="76">
        <f t="shared" si="7"/>
        <v>0</v>
      </c>
      <c r="O131" s="76">
        <f t="shared" si="7"/>
        <v>0</v>
      </c>
      <c r="P131" s="76">
        <f t="shared" si="7"/>
        <v>0</v>
      </c>
      <c r="Q131" s="77">
        <f t="shared" si="7"/>
        <v>0</v>
      </c>
      <c r="R131" s="77">
        <f t="shared" si="7"/>
        <v>0</v>
      </c>
      <c r="S131" s="78">
        <f t="shared" si="7"/>
        <v>0</v>
      </c>
    </row>
    <row r="133" spans="1:19" x14ac:dyDescent="0.3">
      <c r="A133" s="32" t="s">
        <v>72</v>
      </c>
    </row>
    <row r="134" spans="1:19" ht="12.9" x14ac:dyDescent="0.35">
      <c r="A134" s="32" t="s">
        <v>73</v>
      </c>
    </row>
    <row r="135" spans="1:19" ht="12.9" x14ac:dyDescent="0.35">
      <c r="A135" s="79" t="s">
        <v>74</v>
      </c>
    </row>
    <row r="136" spans="1:19" x14ac:dyDescent="0.3">
      <c r="R136" t="s">
        <v>75</v>
      </c>
    </row>
    <row r="139" spans="1:19" x14ac:dyDescent="0.3">
      <c r="A139" s="164"/>
      <c r="B139" s="164"/>
      <c r="C139" s="164"/>
      <c r="D139" s="164"/>
      <c r="E139" s="164"/>
      <c r="F139" s="164"/>
      <c r="G139" s="164"/>
      <c r="H139" s="164"/>
    </row>
    <row r="140" spans="1:19" x14ac:dyDescent="0.3">
      <c r="A140" s="164"/>
      <c r="B140" s="164"/>
      <c r="C140" s="164"/>
      <c r="D140" s="164"/>
      <c r="E140" s="164"/>
      <c r="F140" s="164"/>
      <c r="G140" s="164"/>
      <c r="H140" s="164"/>
    </row>
    <row r="141" spans="1:19" x14ac:dyDescent="0.3">
      <c r="A141" s="164"/>
      <c r="B141" s="164"/>
      <c r="C141" s="164"/>
      <c r="D141" s="164"/>
      <c r="E141" s="164"/>
      <c r="F141" s="164"/>
      <c r="G141" s="164"/>
      <c r="H141" s="164"/>
    </row>
    <row r="142" spans="1:19" x14ac:dyDescent="0.3">
      <c r="A142" s="164"/>
      <c r="B142" s="164"/>
      <c r="C142" s="164"/>
      <c r="D142" s="164"/>
      <c r="E142" s="164"/>
      <c r="F142" s="164"/>
      <c r="G142" s="164"/>
      <c r="H142" s="164"/>
    </row>
    <row r="143" spans="1:19" x14ac:dyDescent="0.3">
      <c r="A143" s="164"/>
      <c r="B143" s="164"/>
      <c r="C143" s="164"/>
      <c r="D143" s="164"/>
      <c r="E143" s="164"/>
      <c r="F143" s="164"/>
      <c r="G143" s="164"/>
      <c r="H143" s="164"/>
    </row>
    <row r="144" spans="1:19" x14ac:dyDescent="0.3">
      <c r="A144" s="164"/>
      <c r="B144" s="164"/>
      <c r="C144" s="164"/>
      <c r="D144" s="164"/>
      <c r="E144" s="164"/>
      <c r="F144" s="164"/>
      <c r="G144" s="164"/>
      <c r="H144" s="164"/>
    </row>
    <row r="145" spans="1:8" x14ac:dyDescent="0.3">
      <c r="A145" s="164"/>
      <c r="B145" s="164"/>
      <c r="C145" s="164"/>
      <c r="D145" s="164"/>
      <c r="E145" s="164"/>
      <c r="F145" s="164"/>
      <c r="G145" s="164"/>
      <c r="H145" s="164"/>
    </row>
    <row r="146" spans="1:8" x14ac:dyDescent="0.3">
      <c r="A146" s="164"/>
      <c r="B146" s="164"/>
      <c r="C146" s="164"/>
      <c r="D146" s="164"/>
      <c r="E146" s="164"/>
      <c r="F146" s="164"/>
      <c r="G146" s="164"/>
      <c r="H146" s="164"/>
    </row>
    <row r="147" spans="1:8" x14ac:dyDescent="0.3">
      <c r="A147" s="164"/>
      <c r="B147" s="164"/>
      <c r="C147" s="164"/>
      <c r="D147" s="164"/>
      <c r="E147" s="164"/>
      <c r="F147" s="164"/>
      <c r="G147" s="164"/>
      <c r="H147" s="164"/>
    </row>
    <row r="148" spans="1:8" x14ac:dyDescent="0.3">
      <c r="A148" s="164"/>
      <c r="B148" s="164"/>
      <c r="C148" s="164"/>
      <c r="D148" s="164"/>
      <c r="E148" s="164"/>
      <c r="F148" s="164"/>
      <c r="G148" s="164"/>
      <c r="H148" s="164"/>
    </row>
    <row r="149" spans="1:8" x14ac:dyDescent="0.3">
      <c r="A149" s="164"/>
      <c r="B149" s="164"/>
      <c r="C149" s="164"/>
      <c r="D149" s="164"/>
      <c r="E149" s="164"/>
      <c r="F149" s="164"/>
      <c r="G149" s="164"/>
      <c r="H149" s="164"/>
    </row>
    <row r="150" spans="1:8" x14ac:dyDescent="0.3">
      <c r="A150" s="164"/>
      <c r="B150" s="164"/>
      <c r="C150" s="164"/>
      <c r="D150" s="164"/>
      <c r="E150" s="164"/>
      <c r="F150" s="164"/>
      <c r="G150" s="164"/>
      <c r="H150" s="164"/>
    </row>
    <row r="151" spans="1:8" x14ac:dyDescent="0.3">
      <c r="A151" s="164"/>
      <c r="B151" s="164"/>
      <c r="C151" s="164"/>
      <c r="D151" s="164"/>
      <c r="E151" s="164"/>
      <c r="F151" s="164"/>
      <c r="G151" s="164"/>
      <c r="H151" s="164"/>
    </row>
    <row r="152" spans="1:8" x14ac:dyDescent="0.3">
      <c r="A152" s="164"/>
      <c r="B152" s="164"/>
      <c r="C152" s="164"/>
      <c r="D152" s="164"/>
      <c r="E152" s="164"/>
      <c r="F152" s="164"/>
      <c r="G152" s="164"/>
      <c r="H152" s="164"/>
    </row>
    <row r="153" spans="1:8" x14ac:dyDescent="0.3">
      <c r="A153" s="164"/>
      <c r="B153" s="164"/>
      <c r="C153" s="164"/>
      <c r="D153" s="164"/>
      <c r="E153" s="164"/>
      <c r="F153" s="164"/>
      <c r="G153" s="164"/>
      <c r="H153" s="164"/>
    </row>
    <row r="154" spans="1:8" x14ac:dyDescent="0.3">
      <c r="A154" s="164"/>
      <c r="B154" s="164"/>
      <c r="C154" s="164"/>
      <c r="D154" s="164"/>
      <c r="E154" s="164"/>
      <c r="F154" s="164"/>
      <c r="G154" s="164"/>
      <c r="H154" s="164"/>
    </row>
    <row r="155" spans="1:8" x14ac:dyDescent="0.3">
      <c r="A155" s="164"/>
      <c r="B155" s="164"/>
      <c r="C155" s="164"/>
      <c r="D155" s="164"/>
      <c r="E155" s="164"/>
      <c r="F155" s="164"/>
      <c r="G155" s="164"/>
      <c r="H155" s="164"/>
    </row>
    <row r="156" spans="1:8" x14ac:dyDescent="0.3">
      <c r="A156" s="164"/>
      <c r="B156" s="164"/>
      <c r="C156" s="164"/>
      <c r="D156" s="164"/>
      <c r="E156" s="164"/>
      <c r="F156" s="164"/>
      <c r="G156" s="164"/>
      <c r="H156" s="164"/>
    </row>
    <row r="157" spans="1:8" x14ac:dyDescent="0.3">
      <c r="A157" s="164"/>
      <c r="B157" s="164"/>
      <c r="C157" s="164"/>
      <c r="D157" s="164"/>
      <c r="E157" s="164"/>
      <c r="F157" s="164"/>
      <c r="G157" s="164"/>
      <c r="H157" s="164"/>
    </row>
    <row r="158" spans="1:8" x14ac:dyDescent="0.3">
      <c r="A158" s="164"/>
      <c r="B158" s="164"/>
      <c r="C158" s="164"/>
      <c r="D158" s="164"/>
      <c r="E158" s="164"/>
      <c r="F158" s="164"/>
      <c r="G158" s="164"/>
      <c r="H158" s="164"/>
    </row>
    <row r="159" spans="1:8" x14ac:dyDescent="0.3">
      <c r="A159" s="164"/>
      <c r="B159" s="164"/>
      <c r="C159" s="164"/>
      <c r="D159" s="164"/>
      <c r="E159" s="164"/>
      <c r="F159" s="164"/>
      <c r="G159" s="164"/>
      <c r="H159" s="164"/>
    </row>
    <row r="160" spans="1:8" x14ac:dyDescent="0.3">
      <c r="A160" s="164"/>
      <c r="B160" s="164"/>
      <c r="C160" s="164"/>
      <c r="D160" s="164"/>
      <c r="E160" s="164"/>
      <c r="F160" s="164"/>
      <c r="G160" s="164"/>
      <c r="H160" s="164"/>
    </row>
    <row r="161" spans="1:8" x14ac:dyDescent="0.3">
      <c r="A161" s="164"/>
      <c r="B161" s="164"/>
      <c r="C161" s="164"/>
      <c r="D161" s="164"/>
      <c r="E161" s="164"/>
      <c r="F161" s="164"/>
      <c r="G161" s="164"/>
      <c r="H161" s="164"/>
    </row>
  </sheetData>
  <mergeCells count="129">
    <mergeCell ref="M9:R10"/>
    <mergeCell ref="S9:S12"/>
    <mergeCell ref="Q11:Q12"/>
    <mergeCell ref="R11:R12"/>
    <mergeCell ref="A1:S1"/>
    <mergeCell ref="A2:S2"/>
    <mergeCell ref="B4:C4"/>
    <mergeCell ref="G4:K4"/>
    <mergeCell ref="L4:S4"/>
    <mergeCell ref="B5:C5"/>
    <mergeCell ref="G5:K5"/>
    <mergeCell ref="L5:S5"/>
    <mergeCell ref="L6:S6"/>
    <mergeCell ref="A35:S35"/>
    <mergeCell ref="A36:S36"/>
    <mergeCell ref="B38:C38"/>
    <mergeCell ref="G38:K38"/>
    <mergeCell ref="L38:S38"/>
    <mergeCell ref="K11:K12"/>
    <mergeCell ref="L11:L12"/>
    <mergeCell ref="M11:M12"/>
    <mergeCell ref="N11:N12"/>
    <mergeCell ref="O11:O12"/>
    <mergeCell ref="P11:P12"/>
    <mergeCell ref="E10:E12"/>
    <mergeCell ref="F10:F12"/>
    <mergeCell ref="G11:G12"/>
    <mergeCell ref="H11:H12"/>
    <mergeCell ref="I11:I12"/>
    <mergeCell ref="J11:J12"/>
    <mergeCell ref="A8:A12"/>
    <mergeCell ref="B8:B12"/>
    <mergeCell ref="C8:C12"/>
    <mergeCell ref="D8:D12"/>
    <mergeCell ref="E8:F9"/>
    <mergeCell ref="G8:S8"/>
    <mergeCell ref="G9:L10"/>
    <mergeCell ref="B39:C39"/>
    <mergeCell ref="G39:K39"/>
    <mergeCell ref="L39:S39"/>
    <mergeCell ref="L40:S40"/>
    <mergeCell ref="A42:A46"/>
    <mergeCell ref="B42:B46"/>
    <mergeCell ref="C42:C46"/>
    <mergeCell ref="D42:D46"/>
    <mergeCell ref="E42:F43"/>
    <mergeCell ref="G42:S42"/>
    <mergeCell ref="G43:L44"/>
    <mergeCell ref="M43:R44"/>
    <mergeCell ref="S43:S46"/>
    <mergeCell ref="E44:E46"/>
    <mergeCell ref="F44:F46"/>
    <mergeCell ref="G45:G46"/>
    <mergeCell ref="H45:H46"/>
    <mergeCell ref="I45:I46"/>
    <mergeCell ref="J45:J46"/>
    <mergeCell ref="K45:K46"/>
    <mergeCell ref="R45:R46"/>
    <mergeCell ref="A69:S69"/>
    <mergeCell ref="A70:S70"/>
    <mergeCell ref="B72:C72"/>
    <mergeCell ref="G72:K72"/>
    <mergeCell ref="L72:S72"/>
    <mergeCell ref="L45:L46"/>
    <mergeCell ref="M45:M46"/>
    <mergeCell ref="N45:N46"/>
    <mergeCell ref="O45:O46"/>
    <mergeCell ref="P45:P46"/>
    <mergeCell ref="Q45:Q46"/>
    <mergeCell ref="B73:C73"/>
    <mergeCell ref="G73:K73"/>
    <mergeCell ref="L73:S73"/>
    <mergeCell ref="L74:S74"/>
    <mergeCell ref="A76:A80"/>
    <mergeCell ref="B76:B80"/>
    <mergeCell ref="C76:C80"/>
    <mergeCell ref="D76:D80"/>
    <mergeCell ref="E76:F77"/>
    <mergeCell ref="G76:S76"/>
    <mergeCell ref="G77:L78"/>
    <mergeCell ref="M77:R78"/>
    <mergeCell ref="S77:S80"/>
    <mergeCell ref="E78:E80"/>
    <mergeCell ref="F78:F80"/>
    <mergeCell ref="G79:G80"/>
    <mergeCell ref="H79:H80"/>
    <mergeCell ref="I79:I80"/>
    <mergeCell ref="J79:J80"/>
    <mergeCell ref="K79:K80"/>
    <mergeCell ref="R79:R80"/>
    <mergeCell ref="A103:S103"/>
    <mergeCell ref="A104:S104"/>
    <mergeCell ref="B106:C106"/>
    <mergeCell ref="G106:K106"/>
    <mergeCell ref="L106:S106"/>
    <mergeCell ref="L79:L80"/>
    <mergeCell ref="M79:M80"/>
    <mergeCell ref="N79:N80"/>
    <mergeCell ref="O79:O80"/>
    <mergeCell ref="P79:P80"/>
    <mergeCell ref="Q79:Q80"/>
    <mergeCell ref="S111:S114"/>
    <mergeCell ref="E112:E114"/>
    <mergeCell ref="F112:F114"/>
    <mergeCell ref="G113:G114"/>
    <mergeCell ref="H113:H114"/>
    <mergeCell ref="I113:I114"/>
    <mergeCell ref="J113:J114"/>
    <mergeCell ref="K113:K114"/>
    <mergeCell ref="B107:C107"/>
    <mergeCell ref="G107:K107"/>
    <mergeCell ref="L107:S107"/>
    <mergeCell ref="L108:S108"/>
    <mergeCell ref="B110:B114"/>
    <mergeCell ref="C110:C114"/>
    <mergeCell ref="D110:D114"/>
    <mergeCell ref="E110:F111"/>
    <mergeCell ref="G110:S110"/>
    <mergeCell ref="R113:R114"/>
    <mergeCell ref="A139:H161"/>
    <mergeCell ref="L113:L114"/>
    <mergeCell ref="M113:M114"/>
    <mergeCell ref="N113:N114"/>
    <mergeCell ref="O113:O114"/>
    <mergeCell ref="P113:P114"/>
    <mergeCell ref="Q113:Q114"/>
    <mergeCell ref="G111:L112"/>
    <mergeCell ref="M111:R112"/>
    <mergeCell ref="A110:A11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L31"/>
  <sheetViews>
    <sheetView zoomScale="80" zoomScaleNormal="80" workbookViewId="0">
      <selection activeCell="D12" sqref="D12"/>
    </sheetView>
  </sheetViews>
  <sheetFormatPr defaultRowHeight="12.45" x14ac:dyDescent="0.3"/>
  <cols>
    <col min="1" max="1" width="34.69140625" customWidth="1"/>
    <col min="2" max="2" width="20.3046875" customWidth="1"/>
    <col min="3" max="3" width="15" customWidth="1"/>
    <col min="4" max="4" width="14.53515625" customWidth="1"/>
    <col min="5" max="5" width="15.3046875" customWidth="1"/>
    <col min="6" max="6" width="16.69140625" customWidth="1"/>
  </cols>
  <sheetData>
    <row r="1" spans="1:12" ht="28.2" customHeight="1" x14ac:dyDescent="0.4">
      <c r="A1" s="219" t="s">
        <v>80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</row>
    <row r="2" spans="1:12" ht="14.15" x14ac:dyDescent="0.35">
      <c r="A2" s="138" t="s">
        <v>90</v>
      </c>
      <c r="B2" s="220"/>
      <c r="C2" s="220"/>
      <c r="D2" s="88"/>
      <c r="E2" s="88"/>
      <c r="F2" s="139"/>
      <c r="G2" s="221" t="s">
        <v>81</v>
      </c>
      <c r="H2" s="221"/>
      <c r="I2" s="221"/>
      <c r="J2" s="221"/>
      <c r="K2" s="221"/>
      <c r="L2" s="88"/>
    </row>
    <row r="3" spans="1:12" ht="14.15" x14ac:dyDescent="0.35">
      <c r="A3" s="140" t="s">
        <v>52</v>
      </c>
      <c r="B3" s="222"/>
      <c r="C3" s="222"/>
      <c r="D3" s="88"/>
      <c r="E3" s="88"/>
      <c r="F3" s="141"/>
      <c r="G3" s="221" t="s">
        <v>53</v>
      </c>
      <c r="H3" s="221"/>
      <c r="I3" s="221"/>
      <c r="J3" s="221"/>
      <c r="K3" s="221"/>
      <c r="L3" s="88"/>
    </row>
    <row r="4" spans="1:12" ht="8.5" customHeight="1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ht="10.95" customHeight="1" x14ac:dyDescent="0.3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1:12" ht="12.65" customHeight="1" x14ac:dyDescent="0.3">
      <c r="A6" s="163"/>
      <c r="B6" s="163"/>
      <c r="C6" s="163"/>
      <c r="D6" s="163"/>
      <c r="E6" s="163"/>
      <c r="F6" s="163"/>
      <c r="G6" s="88"/>
      <c r="H6" s="88"/>
      <c r="I6" s="88"/>
      <c r="J6" s="88"/>
      <c r="K6" s="88"/>
      <c r="L6" s="88"/>
    </row>
    <row r="7" spans="1:12" ht="41.5" customHeight="1" x14ac:dyDescent="0.4">
      <c r="A7" s="142" t="s">
        <v>86</v>
      </c>
      <c r="B7" s="143" t="s">
        <v>84</v>
      </c>
      <c r="C7" s="143" t="s">
        <v>83</v>
      </c>
      <c r="D7" s="144" t="s">
        <v>85</v>
      </c>
      <c r="E7" s="143" t="s">
        <v>82</v>
      </c>
      <c r="F7" s="108"/>
      <c r="G7" s="88"/>
      <c r="H7" s="88"/>
      <c r="I7" s="88"/>
      <c r="J7" s="88"/>
      <c r="K7" s="88"/>
      <c r="L7" s="88"/>
    </row>
    <row r="8" spans="1:12" ht="24" customHeight="1" x14ac:dyDescent="0.4">
      <c r="A8" s="106" t="s">
        <v>79</v>
      </c>
      <c r="B8" s="145"/>
      <c r="C8" s="146" t="e">
        <f>B8/$B$8</f>
        <v>#DIV/0!</v>
      </c>
      <c r="D8" s="147" t="e">
        <f>E8/$E$8</f>
        <v>#DIV/0!</v>
      </c>
      <c r="E8" s="148"/>
      <c r="F8" s="108"/>
      <c r="G8" s="88"/>
      <c r="H8" s="88"/>
      <c r="I8" s="88"/>
      <c r="J8" s="88"/>
      <c r="K8" s="88"/>
      <c r="L8" s="88"/>
    </row>
    <row r="9" spans="1:12" ht="14.15" x14ac:dyDescent="0.35">
      <c r="A9" s="88" t="s">
        <v>26</v>
      </c>
      <c r="B9" s="149"/>
      <c r="C9" s="146" t="e">
        <f t="shared" ref="C9:C15" si="0">B9/$B$8</f>
        <v>#DIV/0!</v>
      </c>
      <c r="D9" s="147" t="e">
        <f t="shared" ref="D9:D15" si="1">E9/$E$8</f>
        <v>#DIV/0!</v>
      </c>
      <c r="E9" s="150"/>
      <c r="F9" s="111"/>
      <c r="G9" s="88"/>
      <c r="H9" s="88"/>
      <c r="I9" s="88"/>
      <c r="J9" s="88"/>
      <c r="K9" s="88"/>
      <c r="L9" s="88"/>
    </row>
    <row r="10" spans="1:12" ht="14.15" x14ac:dyDescent="0.35">
      <c r="A10" s="113" t="s">
        <v>28</v>
      </c>
      <c r="B10" s="149"/>
      <c r="C10" s="146" t="e">
        <f t="shared" si="0"/>
        <v>#DIV/0!</v>
      </c>
      <c r="D10" s="147" t="e">
        <f t="shared" si="1"/>
        <v>#DIV/0!</v>
      </c>
      <c r="E10" s="150"/>
      <c r="F10" s="120"/>
      <c r="G10" s="88"/>
      <c r="H10" s="88"/>
      <c r="I10" s="88"/>
      <c r="J10" s="88"/>
      <c r="K10" s="88"/>
      <c r="L10" s="88"/>
    </row>
    <row r="11" spans="1:12" ht="14.15" x14ac:dyDescent="0.35">
      <c r="A11" s="113" t="s">
        <v>29</v>
      </c>
      <c r="B11" s="110"/>
      <c r="C11" s="146" t="e">
        <f t="shared" si="0"/>
        <v>#DIV/0!</v>
      </c>
      <c r="D11" s="147" t="e">
        <f t="shared" si="1"/>
        <v>#DIV/0!</v>
      </c>
      <c r="E11" s="150"/>
      <c r="F11" s="120"/>
      <c r="G11" s="88"/>
      <c r="H11" s="88"/>
      <c r="I11" s="88"/>
      <c r="J11" s="88"/>
      <c r="K11" s="88"/>
      <c r="L11" s="88"/>
    </row>
    <row r="12" spans="1:12" ht="14.15" x14ac:dyDescent="0.35">
      <c r="A12" s="113" t="s">
        <v>30</v>
      </c>
      <c r="B12" s="149"/>
      <c r="C12" s="146" t="e">
        <f t="shared" si="0"/>
        <v>#DIV/0!</v>
      </c>
      <c r="D12" s="147" t="e">
        <f t="shared" si="1"/>
        <v>#DIV/0!</v>
      </c>
      <c r="E12" s="150"/>
      <c r="F12" s="120"/>
      <c r="G12" s="88"/>
      <c r="H12" s="88"/>
      <c r="I12" s="88"/>
      <c r="J12" s="88"/>
      <c r="K12" s="88"/>
      <c r="L12" s="88"/>
    </row>
    <row r="13" spans="1:12" ht="14.15" x14ac:dyDescent="0.35">
      <c r="A13" s="113" t="s">
        <v>31</v>
      </c>
      <c r="B13" s="110"/>
      <c r="C13" s="146" t="e">
        <f t="shared" si="0"/>
        <v>#DIV/0!</v>
      </c>
      <c r="D13" s="147" t="e">
        <f t="shared" si="1"/>
        <v>#DIV/0!</v>
      </c>
      <c r="E13" s="150"/>
      <c r="F13" s="120"/>
      <c r="G13" s="88"/>
      <c r="H13" s="88"/>
      <c r="I13" s="88"/>
      <c r="J13" s="88"/>
      <c r="K13" s="88"/>
      <c r="L13" s="88"/>
    </row>
    <row r="14" spans="1:12" ht="14.15" x14ac:dyDescent="0.35">
      <c r="A14" s="113" t="s">
        <v>32</v>
      </c>
      <c r="B14" s="110"/>
      <c r="C14" s="146" t="e">
        <f t="shared" si="0"/>
        <v>#DIV/0!</v>
      </c>
      <c r="D14" s="147" t="e">
        <f t="shared" si="1"/>
        <v>#DIV/0!</v>
      </c>
      <c r="E14" s="150"/>
      <c r="F14" s="120"/>
      <c r="G14" s="88"/>
      <c r="H14" s="88"/>
      <c r="I14" s="88"/>
      <c r="J14" s="88"/>
      <c r="K14" s="88"/>
      <c r="L14" s="88"/>
    </row>
    <row r="15" spans="1:12" ht="14.15" x14ac:dyDescent="0.35">
      <c r="A15" s="113" t="s">
        <v>33</v>
      </c>
      <c r="B15" s="110"/>
      <c r="C15" s="146" t="e">
        <f t="shared" si="0"/>
        <v>#DIV/0!</v>
      </c>
      <c r="D15" s="147" t="e">
        <f t="shared" si="1"/>
        <v>#DIV/0!</v>
      </c>
      <c r="E15" s="150"/>
      <c r="F15" s="120"/>
      <c r="G15" s="88"/>
      <c r="H15" s="88"/>
      <c r="I15" s="88"/>
      <c r="J15" s="88"/>
      <c r="K15" s="88"/>
      <c r="L15" s="88"/>
    </row>
    <row r="16" spans="1:12" ht="12.9" x14ac:dyDescent="0.35">
      <c r="A16" s="88"/>
      <c r="B16" s="115"/>
      <c r="C16" s="115"/>
      <c r="D16" s="116"/>
      <c r="E16" s="117"/>
      <c r="F16" s="116"/>
      <c r="G16" s="88"/>
      <c r="H16" s="88"/>
      <c r="I16" s="88"/>
      <c r="J16" s="88"/>
      <c r="K16" s="88"/>
      <c r="L16" s="88"/>
    </row>
    <row r="17" spans="1:12" x14ac:dyDescent="0.3">
      <c r="A17" s="89" t="s">
        <v>99</v>
      </c>
      <c r="B17" s="87">
        <f>SUM(B9:B15)</f>
        <v>0</v>
      </c>
      <c r="C17" s="93" t="e">
        <f t="shared" ref="C17:E17" si="2">SUM(C9:C15)</f>
        <v>#DIV/0!</v>
      </c>
      <c r="D17" s="93" t="e">
        <f t="shared" si="2"/>
        <v>#DIV/0!</v>
      </c>
      <c r="E17" s="87">
        <f t="shared" si="2"/>
        <v>0</v>
      </c>
      <c r="F17" s="116"/>
      <c r="G17" s="88"/>
      <c r="H17" s="88"/>
      <c r="I17" s="88"/>
      <c r="J17" s="88"/>
      <c r="K17" s="88"/>
      <c r="L17" s="88"/>
    </row>
    <row r="18" spans="1:12" ht="12.9" x14ac:dyDescent="0.35">
      <c r="A18" s="89"/>
      <c r="B18" s="115"/>
      <c r="C18" s="115"/>
      <c r="D18" s="116"/>
      <c r="E18" s="117"/>
      <c r="F18" s="116"/>
      <c r="G18" s="88"/>
      <c r="H18" s="88"/>
      <c r="I18" s="88"/>
      <c r="J18" s="88"/>
      <c r="K18" s="88"/>
      <c r="L18" s="88"/>
    </row>
    <row r="19" spans="1:12" ht="22.95" customHeight="1" x14ac:dyDescent="0.35">
      <c r="A19" s="136" t="s">
        <v>91</v>
      </c>
      <c r="B19" s="151"/>
      <c r="C19" s="152" t="e">
        <f>B19/$B$19</f>
        <v>#DIV/0!</v>
      </c>
      <c r="D19" s="153" t="e">
        <f>E19/$E$19</f>
        <v>#DIV/0!</v>
      </c>
      <c r="E19" s="109"/>
      <c r="F19" s="108"/>
      <c r="G19" s="88"/>
      <c r="H19" s="88"/>
      <c r="I19" s="88"/>
      <c r="J19" s="88"/>
      <c r="K19" s="88"/>
      <c r="L19" s="88"/>
    </row>
    <row r="20" spans="1:12" x14ac:dyDescent="0.3">
      <c r="A20" s="88" t="s">
        <v>35</v>
      </c>
      <c r="B20" s="149"/>
      <c r="C20" s="152" t="e">
        <f t="shared" ref="C20:C21" si="3">B20/$B$19</f>
        <v>#DIV/0!</v>
      </c>
      <c r="D20" s="153" t="e">
        <f t="shared" ref="D20:D21" si="4">E20/$E$19</f>
        <v>#DIV/0!</v>
      </c>
      <c r="E20" s="154"/>
      <c r="F20" s="111"/>
      <c r="G20" s="88"/>
      <c r="H20" s="88"/>
      <c r="I20" s="88"/>
      <c r="J20" s="88"/>
      <c r="K20" s="88"/>
      <c r="L20" s="88"/>
    </row>
    <row r="21" spans="1:12" x14ac:dyDescent="0.3">
      <c r="A21" s="88" t="s">
        <v>36</v>
      </c>
      <c r="B21" s="110"/>
      <c r="C21" s="152" t="e">
        <f t="shared" si="3"/>
        <v>#DIV/0!</v>
      </c>
      <c r="D21" s="153" t="e">
        <f t="shared" si="4"/>
        <v>#DIV/0!</v>
      </c>
      <c r="E21" s="154"/>
      <c r="F21" s="120"/>
      <c r="G21" s="88"/>
      <c r="H21" s="88"/>
      <c r="I21" s="88"/>
      <c r="J21" s="88"/>
      <c r="K21" s="88"/>
      <c r="L21" s="88"/>
    </row>
    <row r="22" spans="1:12" x14ac:dyDescent="0.3">
      <c r="A22" s="88"/>
      <c r="B22" s="88"/>
      <c r="C22" s="88"/>
      <c r="D22" s="153"/>
      <c r="E22" s="88"/>
      <c r="F22" s="88"/>
      <c r="G22" s="88"/>
      <c r="H22" s="88"/>
      <c r="I22" s="88"/>
      <c r="J22" s="88"/>
      <c r="K22" s="88"/>
      <c r="L22" s="88"/>
    </row>
    <row r="23" spans="1:12" x14ac:dyDescent="0.3">
      <c r="A23" s="89" t="s">
        <v>99</v>
      </c>
      <c r="B23" s="87">
        <f>SUM(B20:B21)</f>
        <v>0</v>
      </c>
      <c r="C23" s="93" t="e">
        <f t="shared" ref="C23:E23" si="5">SUM(C20:C21)</f>
        <v>#DIV/0!</v>
      </c>
      <c r="D23" s="93" t="e">
        <f t="shared" si="5"/>
        <v>#DIV/0!</v>
      </c>
      <c r="E23" s="87">
        <f t="shared" si="5"/>
        <v>0</v>
      </c>
      <c r="F23" s="88"/>
      <c r="G23" s="88"/>
      <c r="H23" s="88"/>
      <c r="I23" s="88"/>
      <c r="J23" s="88"/>
      <c r="K23" s="88"/>
      <c r="L23" s="88"/>
    </row>
    <row r="24" spans="1:12" x14ac:dyDescent="0.3">
      <c r="A24" s="88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</row>
    <row r="25" spans="1:12" ht="29.5" customHeight="1" x14ac:dyDescent="0.4">
      <c r="A25" s="118" t="s">
        <v>38</v>
      </c>
      <c r="B25" s="151"/>
      <c r="C25" s="152" t="e">
        <f>B25/$B$25</f>
        <v>#DIV/0!</v>
      </c>
      <c r="D25" s="153" t="e">
        <f>E25/$E$25</f>
        <v>#DIV/0!</v>
      </c>
      <c r="E25" s="109"/>
      <c r="F25" s="108"/>
      <c r="G25" s="88"/>
      <c r="H25" s="88"/>
      <c r="I25" s="88"/>
      <c r="J25" s="88"/>
      <c r="K25" s="88"/>
      <c r="L25" s="88"/>
    </row>
    <row r="26" spans="1:12" x14ac:dyDescent="0.3">
      <c r="A26" s="121" t="s">
        <v>39</v>
      </c>
      <c r="B26" s="21"/>
      <c r="C26" s="152" t="e">
        <f t="shared" ref="C26:C27" si="6">B26/$B$25</f>
        <v>#DIV/0!</v>
      </c>
      <c r="D26" s="153" t="e">
        <f t="shared" ref="D26:D27" si="7">E26/$E$25</f>
        <v>#DIV/0!</v>
      </c>
      <c r="E26" s="122"/>
      <c r="F26" s="123"/>
      <c r="G26" s="88"/>
      <c r="H26" s="88"/>
      <c r="I26" s="88"/>
      <c r="J26" s="88"/>
      <c r="K26" s="88"/>
      <c r="L26" s="88"/>
    </row>
    <row r="27" spans="1:12" x14ac:dyDescent="0.3">
      <c r="A27" s="121" t="s">
        <v>40</v>
      </c>
      <c r="B27" s="155"/>
      <c r="C27" s="152" t="e">
        <f t="shared" si="6"/>
        <v>#DIV/0!</v>
      </c>
      <c r="D27" s="153" t="e">
        <f t="shared" si="7"/>
        <v>#DIV/0!</v>
      </c>
      <c r="E27" s="122"/>
      <c r="F27" s="123"/>
      <c r="G27" s="88"/>
      <c r="H27" s="88"/>
      <c r="I27" s="88"/>
      <c r="J27" s="88"/>
      <c r="K27" s="88"/>
      <c r="L27" s="88"/>
    </row>
    <row r="28" spans="1:12" x14ac:dyDescent="0.3">
      <c r="A28" s="22"/>
      <c r="B28" s="22"/>
      <c r="C28" s="22"/>
      <c r="D28" s="22"/>
      <c r="E28" s="21"/>
      <c r="F28" s="22"/>
      <c r="G28" s="88"/>
      <c r="H28" s="88"/>
      <c r="I28" s="88"/>
      <c r="J28" s="88"/>
      <c r="K28" s="88"/>
      <c r="L28" s="88"/>
    </row>
    <row r="29" spans="1:12" x14ac:dyDescent="0.3">
      <c r="A29" s="89" t="s">
        <v>99</v>
      </c>
      <c r="B29" s="90">
        <f>SUM(B26:B27)</f>
        <v>0</v>
      </c>
      <c r="C29" s="92" t="e">
        <f t="shared" ref="C29:E29" si="8">SUM(C26:C27)</f>
        <v>#DIV/0!</v>
      </c>
      <c r="D29" s="92" t="e">
        <f t="shared" si="8"/>
        <v>#DIV/0!</v>
      </c>
      <c r="E29" s="90">
        <f t="shared" si="8"/>
        <v>0</v>
      </c>
      <c r="F29" s="22"/>
      <c r="G29" s="88"/>
      <c r="H29" s="88"/>
      <c r="I29" s="88"/>
      <c r="J29" s="88"/>
      <c r="K29" s="88"/>
      <c r="L29" s="88"/>
    </row>
    <row r="30" spans="1:12" x14ac:dyDescent="0.3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</row>
    <row r="31" spans="1:12" x14ac:dyDescent="0.3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</row>
  </sheetData>
  <mergeCells count="6">
    <mergeCell ref="A6:F6"/>
    <mergeCell ref="A1:L1"/>
    <mergeCell ref="B2:C2"/>
    <mergeCell ref="G2:K2"/>
    <mergeCell ref="B3:C3"/>
    <mergeCell ref="G3:K3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31"/>
  <sheetViews>
    <sheetView zoomScale="90" zoomScaleNormal="90" workbookViewId="0">
      <selection activeCell="G27" sqref="G27"/>
    </sheetView>
  </sheetViews>
  <sheetFormatPr defaultRowHeight="12.45" x14ac:dyDescent="0.3"/>
  <cols>
    <col min="1" max="1" width="34.69140625" customWidth="1"/>
    <col min="2" max="2" width="20.3046875" customWidth="1"/>
    <col min="3" max="3" width="15" customWidth="1"/>
    <col min="4" max="4" width="14.53515625" customWidth="1"/>
    <col min="5" max="5" width="15.3046875" customWidth="1"/>
    <col min="6" max="6" width="0.69140625" customWidth="1"/>
  </cols>
  <sheetData>
    <row r="1" spans="1:12" ht="28.2" customHeight="1" x14ac:dyDescent="0.4">
      <c r="A1" s="219" t="s">
        <v>80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</row>
    <row r="2" spans="1:12" ht="14.15" x14ac:dyDescent="0.35">
      <c r="A2" s="138" t="s">
        <v>118</v>
      </c>
      <c r="B2" s="223"/>
      <c r="C2" s="220"/>
      <c r="D2" s="88"/>
      <c r="E2" s="88"/>
      <c r="F2" s="139"/>
      <c r="G2" s="224" t="s">
        <v>81</v>
      </c>
      <c r="H2" s="225"/>
      <c r="I2" s="225"/>
      <c r="J2" s="225"/>
      <c r="K2" s="226"/>
      <c r="L2" s="88"/>
    </row>
    <row r="3" spans="1:12" ht="16.2" customHeight="1" x14ac:dyDescent="0.35">
      <c r="A3" s="140" t="s">
        <v>52</v>
      </c>
      <c r="B3" s="227"/>
      <c r="C3" s="222"/>
      <c r="D3" s="88"/>
      <c r="E3" s="88"/>
      <c r="F3" s="141"/>
      <c r="G3" s="224" t="s">
        <v>53</v>
      </c>
      <c r="H3" s="225"/>
      <c r="I3" s="225"/>
      <c r="J3" s="225"/>
      <c r="K3" s="226"/>
      <c r="L3" s="88"/>
    </row>
    <row r="4" spans="1:12" ht="6.65" customHeight="1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ht="9" hidden="1" customHeight="1" x14ac:dyDescent="0.3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1:12" ht="0.65" hidden="1" customHeight="1" x14ac:dyDescent="0.3">
      <c r="A6" s="163"/>
      <c r="B6" s="163"/>
      <c r="C6" s="163"/>
      <c r="D6" s="163"/>
      <c r="E6" s="163"/>
      <c r="F6" s="163"/>
      <c r="G6" s="88"/>
      <c r="H6" s="88"/>
      <c r="I6" s="88"/>
      <c r="J6" s="88"/>
      <c r="K6" s="88"/>
      <c r="L6" s="88"/>
    </row>
    <row r="7" spans="1:12" ht="25.95" customHeight="1" x14ac:dyDescent="0.4">
      <c r="A7" s="142" t="s">
        <v>86</v>
      </c>
      <c r="B7" s="143" t="s">
        <v>84</v>
      </c>
      <c r="C7" s="143" t="s">
        <v>83</v>
      </c>
      <c r="D7" s="144" t="s">
        <v>85</v>
      </c>
      <c r="E7" s="143" t="s">
        <v>82</v>
      </c>
      <c r="F7" s="108"/>
      <c r="G7" s="88"/>
      <c r="H7" s="88"/>
      <c r="I7" s="88"/>
      <c r="J7" s="88"/>
      <c r="K7" s="88"/>
      <c r="L7" s="88"/>
    </row>
    <row r="8" spans="1:12" ht="24" customHeight="1" x14ac:dyDescent="0.4">
      <c r="A8" s="106" t="s">
        <v>79</v>
      </c>
      <c r="B8" s="145">
        <v>120000</v>
      </c>
      <c r="C8" s="146">
        <f>B8/$B$8</f>
        <v>1</v>
      </c>
      <c r="D8" s="156">
        <f>E8/$E$8</f>
        <v>1</v>
      </c>
      <c r="E8" s="148">
        <v>110</v>
      </c>
      <c r="F8" s="108"/>
      <c r="G8" s="88"/>
      <c r="H8" s="88"/>
      <c r="I8" s="88"/>
      <c r="J8" s="88"/>
      <c r="K8" s="88"/>
      <c r="L8" s="88"/>
    </row>
    <row r="9" spans="1:12" ht="14.15" x14ac:dyDescent="0.35">
      <c r="A9" s="88" t="s">
        <v>26</v>
      </c>
      <c r="B9" s="149">
        <v>80000</v>
      </c>
      <c r="C9" s="146">
        <f t="shared" ref="C9:C15" si="0">B9/$B$8</f>
        <v>0.66666666666666663</v>
      </c>
      <c r="D9" s="147">
        <f t="shared" ref="D9:D15" si="1">E9/$E$8</f>
        <v>0.65454545454545454</v>
      </c>
      <c r="E9" s="150">
        <v>72</v>
      </c>
      <c r="F9" s="111"/>
      <c r="G9" s="88"/>
      <c r="H9" s="88"/>
      <c r="I9" s="88"/>
      <c r="J9" s="88"/>
      <c r="K9" s="88"/>
      <c r="L9" s="88"/>
    </row>
    <row r="10" spans="1:12" ht="14.15" x14ac:dyDescent="0.35">
      <c r="A10" s="113" t="s">
        <v>28</v>
      </c>
      <c r="B10" s="149">
        <v>2500</v>
      </c>
      <c r="C10" s="146">
        <f t="shared" si="0"/>
        <v>2.0833333333333332E-2</v>
      </c>
      <c r="D10" s="147">
        <f t="shared" si="1"/>
        <v>3.6363636363636362E-2</v>
      </c>
      <c r="E10" s="150">
        <v>4</v>
      </c>
      <c r="F10" s="120"/>
      <c r="G10" s="88"/>
      <c r="H10" s="88"/>
      <c r="I10" s="88"/>
      <c r="J10" s="88"/>
      <c r="K10" s="88"/>
      <c r="L10" s="88"/>
    </row>
    <row r="11" spans="1:12" ht="14.15" x14ac:dyDescent="0.35">
      <c r="A11" s="113" t="s">
        <v>29</v>
      </c>
      <c r="B11" s="110">
        <v>5000</v>
      </c>
      <c r="C11" s="146">
        <f t="shared" si="0"/>
        <v>4.1666666666666664E-2</v>
      </c>
      <c r="D11" s="147">
        <f t="shared" si="1"/>
        <v>3.6363636363636362E-2</v>
      </c>
      <c r="E11" s="150">
        <v>4</v>
      </c>
      <c r="F11" s="120"/>
      <c r="G11" s="88"/>
      <c r="H11" s="88"/>
      <c r="I11" s="88"/>
      <c r="J11" s="88"/>
      <c r="K11" s="88"/>
      <c r="L11" s="88"/>
    </row>
    <row r="12" spans="1:12" ht="14.15" x14ac:dyDescent="0.35">
      <c r="A12" s="113" t="s">
        <v>30</v>
      </c>
      <c r="B12" s="149">
        <v>25000</v>
      </c>
      <c r="C12" s="146">
        <f t="shared" si="0"/>
        <v>0.20833333333333334</v>
      </c>
      <c r="D12" s="147">
        <f t="shared" si="1"/>
        <v>0.16363636363636364</v>
      </c>
      <c r="E12" s="150">
        <v>18</v>
      </c>
      <c r="F12" s="120"/>
      <c r="G12" s="88"/>
      <c r="H12" s="88"/>
      <c r="I12" s="88"/>
      <c r="J12" s="88"/>
      <c r="K12" s="88"/>
      <c r="L12" s="88"/>
    </row>
    <row r="13" spans="1:12" ht="14.15" x14ac:dyDescent="0.35">
      <c r="A13" s="113" t="s">
        <v>31</v>
      </c>
      <c r="B13" s="110">
        <v>1800</v>
      </c>
      <c r="C13" s="146">
        <f t="shared" si="0"/>
        <v>1.4999999999999999E-2</v>
      </c>
      <c r="D13" s="147">
        <f t="shared" si="1"/>
        <v>3.6363636363636362E-2</v>
      </c>
      <c r="E13" s="150">
        <v>4</v>
      </c>
      <c r="F13" s="120"/>
      <c r="G13" s="88"/>
      <c r="H13" s="88"/>
      <c r="I13" s="88"/>
      <c r="J13" s="88"/>
      <c r="K13" s="88"/>
      <c r="L13" s="88"/>
    </row>
    <row r="14" spans="1:12" ht="14.15" x14ac:dyDescent="0.35">
      <c r="A14" s="113" t="s">
        <v>32</v>
      </c>
      <c r="B14" s="110">
        <v>1500</v>
      </c>
      <c r="C14" s="146">
        <f t="shared" si="0"/>
        <v>1.2500000000000001E-2</v>
      </c>
      <c r="D14" s="147">
        <f t="shared" si="1"/>
        <v>1.8181818181818181E-2</v>
      </c>
      <c r="E14" s="150">
        <v>2</v>
      </c>
      <c r="F14" s="120"/>
      <c r="G14" s="88"/>
      <c r="H14" s="88"/>
      <c r="I14" s="88"/>
      <c r="J14" s="88"/>
      <c r="K14" s="88"/>
      <c r="L14" s="88"/>
    </row>
    <row r="15" spans="1:12" ht="14.15" x14ac:dyDescent="0.35">
      <c r="A15" s="113" t="s">
        <v>33</v>
      </c>
      <c r="B15" s="110">
        <v>4200</v>
      </c>
      <c r="C15" s="146">
        <f t="shared" si="0"/>
        <v>3.5000000000000003E-2</v>
      </c>
      <c r="D15" s="147">
        <f t="shared" si="1"/>
        <v>5.4545454545454543E-2</v>
      </c>
      <c r="E15" s="150">
        <v>6</v>
      </c>
      <c r="F15" s="120"/>
      <c r="G15" s="88"/>
      <c r="H15" s="88"/>
      <c r="I15" s="88"/>
      <c r="J15" s="88"/>
      <c r="K15" s="88"/>
      <c r="L15" s="88"/>
    </row>
    <row r="16" spans="1:12" ht="6.65" customHeight="1" x14ac:dyDescent="0.35">
      <c r="A16" s="88"/>
      <c r="B16" s="115"/>
      <c r="C16" s="115"/>
      <c r="D16" s="116"/>
      <c r="E16" s="117"/>
      <c r="F16" s="116"/>
      <c r="G16" s="88"/>
      <c r="H16" s="88"/>
      <c r="I16" s="88"/>
      <c r="J16" s="88"/>
      <c r="K16" s="88"/>
      <c r="L16" s="88"/>
    </row>
    <row r="17" spans="1:12" x14ac:dyDescent="0.3">
      <c r="A17" s="89" t="s">
        <v>99</v>
      </c>
      <c r="B17" s="87">
        <f>SUM(B9:B15)</f>
        <v>120000</v>
      </c>
      <c r="C17" s="93">
        <f t="shared" ref="C17:E17" si="2">SUM(C9:C15)</f>
        <v>1</v>
      </c>
      <c r="D17" s="93">
        <f t="shared" si="2"/>
        <v>1</v>
      </c>
      <c r="E17" s="87">
        <f t="shared" si="2"/>
        <v>110</v>
      </c>
      <c r="F17" s="116"/>
      <c r="G17" s="88"/>
      <c r="H17" s="88"/>
      <c r="I17" s="88"/>
      <c r="J17" s="88"/>
      <c r="K17" s="88"/>
      <c r="L17" s="88"/>
    </row>
    <row r="18" spans="1:12" ht="9" customHeight="1" x14ac:dyDescent="0.35">
      <c r="A18" s="89"/>
      <c r="B18" s="115"/>
      <c r="C18" s="115"/>
      <c r="D18" s="116"/>
      <c r="E18" s="117"/>
      <c r="F18" s="116"/>
      <c r="G18" s="88"/>
      <c r="H18" s="88"/>
      <c r="I18" s="88"/>
      <c r="J18" s="88"/>
      <c r="K18" s="88"/>
      <c r="L18" s="88"/>
    </row>
    <row r="19" spans="1:12" ht="14.15" x14ac:dyDescent="0.35">
      <c r="A19" s="136" t="s">
        <v>91</v>
      </c>
      <c r="B19" s="151">
        <v>120000</v>
      </c>
      <c r="C19" s="152">
        <f>B19/$B$19</f>
        <v>1</v>
      </c>
      <c r="D19" s="153">
        <f>E19/$E$19</f>
        <v>1</v>
      </c>
      <c r="E19" s="109">
        <v>110</v>
      </c>
      <c r="F19" s="108"/>
      <c r="G19" s="88"/>
      <c r="H19" s="88"/>
      <c r="I19" s="88"/>
      <c r="J19" s="88"/>
      <c r="K19" s="88"/>
      <c r="L19" s="88"/>
    </row>
    <row r="20" spans="1:12" x14ac:dyDescent="0.3">
      <c r="A20" s="88" t="s">
        <v>35</v>
      </c>
      <c r="B20" s="149">
        <v>56800</v>
      </c>
      <c r="C20" s="152">
        <f t="shared" ref="C20:C21" si="3">B20/$B$19</f>
        <v>0.47333333333333333</v>
      </c>
      <c r="D20" s="153">
        <f t="shared" ref="D20:D21" si="4">E20/$E$19</f>
        <v>0.68181818181818177</v>
      </c>
      <c r="E20" s="154">
        <v>75</v>
      </c>
      <c r="F20" s="111"/>
      <c r="G20" s="88"/>
      <c r="H20" s="88"/>
      <c r="I20" s="88"/>
      <c r="J20" s="88"/>
      <c r="K20" s="88"/>
      <c r="L20" s="88"/>
    </row>
    <row r="21" spans="1:12" x14ac:dyDescent="0.3">
      <c r="A21" s="88" t="s">
        <v>36</v>
      </c>
      <c r="B21" s="110">
        <v>63200</v>
      </c>
      <c r="C21" s="152">
        <f t="shared" si="3"/>
        <v>0.52666666666666662</v>
      </c>
      <c r="D21" s="153">
        <f t="shared" si="4"/>
        <v>0.31818181818181818</v>
      </c>
      <c r="E21" s="154">
        <v>35</v>
      </c>
      <c r="F21" s="120"/>
      <c r="G21" s="88"/>
      <c r="H21" s="88"/>
      <c r="I21" s="88"/>
      <c r="J21" s="88"/>
      <c r="K21" s="88"/>
      <c r="L21" s="88"/>
    </row>
    <row r="22" spans="1:12" x14ac:dyDescent="0.3">
      <c r="A22" s="88"/>
      <c r="B22" s="88"/>
      <c r="C22" s="88"/>
      <c r="D22" s="153"/>
      <c r="E22" s="88"/>
      <c r="F22" s="88"/>
      <c r="G22" s="88"/>
      <c r="H22" s="88"/>
      <c r="I22" s="88"/>
      <c r="J22" s="88"/>
      <c r="K22" s="88"/>
      <c r="L22" s="88"/>
    </row>
    <row r="23" spans="1:12" x14ac:dyDescent="0.3">
      <c r="A23" s="89" t="s">
        <v>99</v>
      </c>
      <c r="B23" s="87">
        <f>SUM(B20:B21)</f>
        <v>120000</v>
      </c>
      <c r="C23" s="93">
        <f t="shared" ref="C23:E23" si="5">SUM(C20:C21)</f>
        <v>1</v>
      </c>
      <c r="D23" s="93">
        <f t="shared" si="5"/>
        <v>1</v>
      </c>
      <c r="E23" s="87">
        <f t="shared" si="5"/>
        <v>110</v>
      </c>
      <c r="F23" s="88"/>
      <c r="G23" s="88"/>
      <c r="H23" s="88"/>
      <c r="I23" s="88"/>
      <c r="J23" s="88"/>
      <c r="K23" s="88"/>
      <c r="L23" s="88"/>
    </row>
    <row r="24" spans="1:12" ht="7.2" customHeight="1" x14ac:dyDescent="0.3">
      <c r="A24" s="88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</row>
    <row r="25" spans="1:12" ht="15.45" x14ac:dyDescent="0.4">
      <c r="A25" s="118" t="s">
        <v>38</v>
      </c>
      <c r="B25" s="151">
        <v>120000</v>
      </c>
      <c r="C25" s="152">
        <f>B25/$B$25</f>
        <v>1</v>
      </c>
      <c r="D25" s="153">
        <f>E25/$E$25</f>
        <v>1</v>
      </c>
      <c r="E25" s="109">
        <v>110</v>
      </c>
      <c r="F25" s="108"/>
      <c r="G25" s="88"/>
      <c r="H25" s="88"/>
      <c r="I25" s="88"/>
      <c r="J25" s="88"/>
      <c r="K25" s="88"/>
      <c r="L25" s="88"/>
    </row>
    <row r="26" spans="1:12" x14ac:dyDescent="0.3">
      <c r="A26" s="121" t="s">
        <v>39</v>
      </c>
      <c r="B26" s="21">
        <v>20500</v>
      </c>
      <c r="C26" s="152">
        <f t="shared" ref="C26:C27" si="6">B26/$B$25</f>
        <v>0.17083333333333334</v>
      </c>
      <c r="D26" s="153">
        <f t="shared" ref="D26:D27" si="7">E26/$E$25</f>
        <v>0.36363636363636365</v>
      </c>
      <c r="E26" s="157">
        <v>40</v>
      </c>
      <c r="F26" s="123"/>
      <c r="G26" s="88"/>
      <c r="H26" s="88"/>
      <c r="I26" s="88"/>
      <c r="J26" s="88"/>
      <c r="K26" s="88"/>
      <c r="L26" s="88"/>
    </row>
    <row r="27" spans="1:12" x14ac:dyDescent="0.3">
      <c r="A27" s="121" t="s">
        <v>40</v>
      </c>
      <c r="B27" s="155">
        <v>99500</v>
      </c>
      <c r="C27" s="152">
        <f t="shared" si="6"/>
        <v>0.82916666666666672</v>
      </c>
      <c r="D27" s="153">
        <f t="shared" si="7"/>
        <v>0.63636363636363635</v>
      </c>
      <c r="E27" s="157">
        <v>70</v>
      </c>
      <c r="F27" s="123"/>
      <c r="G27" s="88"/>
      <c r="H27" s="88"/>
      <c r="I27" s="88"/>
      <c r="J27" s="88"/>
      <c r="K27" s="88"/>
      <c r="L27" s="88"/>
    </row>
    <row r="28" spans="1:12" x14ac:dyDescent="0.3">
      <c r="A28" s="22"/>
      <c r="B28" s="22"/>
      <c r="C28" s="22"/>
      <c r="D28" s="22"/>
      <c r="E28" s="21"/>
      <c r="F28" s="22"/>
      <c r="G28" s="88"/>
      <c r="H28" s="88"/>
      <c r="I28" s="88"/>
      <c r="J28" s="88"/>
      <c r="K28" s="88"/>
      <c r="L28" s="88"/>
    </row>
    <row r="29" spans="1:12" x14ac:dyDescent="0.3">
      <c r="A29" s="89" t="s">
        <v>99</v>
      </c>
      <c r="B29" s="90">
        <f>SUM(B26:B27)</f>
        <v>120000</v>
      </c>
      <c r="C29" s="92">
        <f t="shared" ref="C29:E29" si="8">SUM(C26:C27)</f>
        <v>1</v>
      </c>
      <c r="D29" s="92">
        <f t="shared" si="8"/>
        <v>1</v>
      </c>
      <c r="E29" s="90">
        <f t="shared" si="8"/>
        <v>110</v>
      </c>
      <c r="F29" s="22"/>
      <c r="G29" s="88"/>
      <c r="H29" s="88"/>
      <c r="I29" s="88"/>
      <c r="J29" s="88"/>
      <c r="K29" s="88"/>
      <c r="L29" s="88"/>
    </row>
    <row r="30" spans="1:12" x14ac:dyDescent="0.3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</row>
    <row r="31" spans="1:12" x14ac:dyDescent="0.3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</row>
  </sheetData>
  <mergeCells count="6">
    <mergeCell ref="A6:F6"/>
    <mergeCell ref="A1:L1"/>
    <mergeCell ref="B2:C2"/>
    <mergeCell ref="G2:K2"/>
    <mergeCell ref="B3:C3"/>
    <mergeCell ref="G3:K3"/>
  </mergeCells>
  <pageMargins left="0.7" right="0.7" top="0.75" bottom="0.75" header="0.3" footer="0.3"/>
  <pageSetup orientation="portrait" verticalDpi="599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9"/>
  <sheetViews>
    <sheetView workbookViewId="0">
      <selection activeCell="A23" sqref="A23"/>
    </sheetView>
  </sheetViews>
  <sheetFormatPr defaultColWidth="9.15234375" defaultRowHeight="12.45" x14ac:dyDescent="0.3"/>
  <cols>
    <col min="1" max="1" width="34.3046875" style="1" customWidth="1"/>
    <col min="2" max="2" width="18.3046875" style="1" customWidth="1"/>
    <col min="3" max="3" width="21.3046875" style="1" customWidth="1"/>
    <col min="4" max="4" width="23.3046875" style="1" customWidth="1"/>
    <col min="5" max="5" width="25" style="1" customWidth="1"/>
    <col min="6" max="6" width="24.3046875" style="1" customWidth="1"/>
    <col min="7" max="7" width="13.3828125" style="1" customWidth="1"/>
    <col min="8" max="16384" width="9.15234375" style="1"/>
  </cols>
  <sheetData>
    <row r="1" spans="1:7" ht="20.149999999999999" x14ac:dyDescent="0.5">
      <c r="A1" s="158" t="s">
        <v>19</v>
      </c>
      <c r="B1" s="159"/>
      <c r="C1" s="159"/>
      <c r="D1" s="159"/>
      <c r="E1" s="159"/>
      <c r="F1" s="159"/>
      <c r="G1"/>
    </row>
    <row r="2" spans="1:7" x14ac:dyDescent="0.3">
      <c r="A2" s="160" t="s">
        <v>20</v>
      </c>
      <c r="B2" s="160"/>
      <c r="C2" s="160"/>
      <c r="D2" s="160"/>
      <c r="E2" s="160"/>
      <c r="F2" s="160"/>
      <c r="G2"/>
    </row>
    <row r="3" spans="1:7" ht="25.3" x14ac:dyDescent="0.35">
      <c r="A3" s="23" t="s">
        <v>15</v>
      </c>
      <c r="B3" s="24" t="s">
        <v>21</v>
      </c>
      <c r="C3" s="24" t="s">
        <v>22</v>
      </c>
      <c r="D3" s="25" t="s">
        <v>23</v>
      </c>
      <c r="E3" s="26" t="s">
        <v>24</v>
      </c>
      <c r="F3" s="27" t="s">
        <v>25</v>
      </c>
      <c r="G3"/>
    </row>
    <row r="4" spans="1:7" ht="12.9" x14ac:dyDescent="0.35">
      <c r="A4" t="s">
        <v>26</v>
      </c>
      <c r="B4" s="28">
        <v>1</v>
      </c>
      <c r="C4" s="28">
        <v>1</v>
      </c>
      <c r="D4" s="29">
        <f>SUM(B4-C4)</f>
        <v>0</v>
      </c>
      <c r="E4" s="30">
        <f t="shared" ref="E4:E10" si="0">C4/B4</f>
        <v>1</v>
      </c>
      <c r="F4" s="31" t="s">
        <v>27</v>
      </c>
      <c r="G4"/>
    </row>
    <row r="5" spans="1:7" ht="12.9" x14ac:dyDescent="0.35">
      <c r="A5" s="32" t="s">
        <v>28</v>
      </c>
      <c r="B5" s="28">
        <v>1</v>
      </c>
      <c r="C5" s="28">
        <v>0</v>
      </c>
      <c r="D5" s="29">
        <f t="shared" ref="D5:D10" si="1">SUM(B5-C5)</f>
        <v>1</v>
      </c>
      <c r="E5" s="30">
        <f t="shared" si="0"/>
        <v>0</v>
      </c>
      <c r="F5" s="33">
        <f t="shared" ref="F5:F10" si="2">E5/$E$4</f>
        <v>0</v>
      </c>
      <c r="G5"/>
    </row>
    <row r="6" spans="1:7" ht="12.9" x14ac:dyDescent="0.35">
      <c r="A6" s="32" t="s">
        <v>29</v>
      </c>
      <c r="B6" s="28">
        <v>1</v>
      </c>
      <c r="C6" s="28">
        <v>0</v>
      </c>
      <c r="D6" s="29">
        <f t="shared" si="1"/>
        <v>1</v>
      </c>
      <c r="E6" s="30">
        <f t="shared" si="0"/>
        <v>0</v>
      </c>
      <c r="F6" s="33">
        <f t="shared" si="2"/>
        <v>0</v>
      </c>
      <c r="G6"/>
    </row>
    <row r="7" spans="1:7" ht="12.9" x14ac:dyDescent="0.35">
      <c r="A7" s="32" t="s">
        <v>30</v>
      </c>
      <c r="B7" s="28">
        <v>1</v>
      </c>
      <c r="C7" s="28">
        <v>0</v>
      </c>
      <c r="D7" s="29">
        <f t="shared" si="1"/>
        <v>1</v>
      </c>
      <c r="E7" s="30">
        <f t="shared" si="0"/>
        <v>0</v>
      </c>
      <c r="F7" s="33">
        <f t="shared" si="2"/>
        <v>0</v>
      </c>
      <c r="G7"/>
    </row>
    <row r="8" spans="1:7" ht="12.9" x14ac:dyDescent="0.35">
      <c r="A8" s="32" t="s">
        <v>31</v>
      </c>
      <c r="B8" s="28">
        <v>1</v>
      </c>
      <c r="C8" s="28">
        <v>0</v>
      </c>
      <c r="D8" s="29">
        <f t="shared" si="1"/>
        <v>1</v>
      </c>
      <c r="E8" s="30">
        <f t="shared" si="0"/>
        <v>0</v>
      </c>
      <c r="F8" s="33">
        <f t="shared" si="2"/>
        <v>0</v>
      </c>
      <c r="G8"/>
    </row>
    <row r="9" spans="1:7" ht="12.9" x14ac:dyDescent="0.35">
      <c r="A9" s="32" t="s">
        <v>32</v>
      </c>
      <c r="B9" s="28">
        <v>1</v>
      </c>
      <c r="C9" s="28">
        <v>0</v>
      </c>
      <c r="D9" s="29">
        <f t="shared" si="1"/>
        <v>1</v>
      </c>
      <c r="E9" s="30">
        <f t="shared" si="0"/>
        <v>0</v>
      </c>
      <c r="F9" s="33">
        <f t="shared" si="2"/>
        <v>0</v>
      </c>
      <c r="G9"/>
    </row>
    <row r="10" spans="1:7" ht="12.9" x14ac:dyDescent="0.35">
      <c r="A10" s="32" t="s">
        <v>33</v>
      </c>
      <c r="B10" s="28">
        <v>1</v>
      </c>
      <c r="C10" s="28">
        <v>0</v>
      </c>
      <c r="D10" s="29">
        <f t="shared" si="1"/>
        <v>1</v>
      </c>
      <c r="E10" s="30">
        <f t="shared" si="0"/>
        <v>0</v>
      </c>
      <c r="F10" s="33">
        <f t="shared" si="2"/>
        <v>0</v>
      </c>
      <c r="G10"/>
    </row>
    <row r="11" spans="1:7" ht="12.9" x14ac:dyDescent="0.35">
      <c r="A11"/>
      <c r="B11" s="34"/>
      <c r="C11" s="34"/>
      <c r="D11" s="29"/>
      <c r="E11" s="35"/>
      <c r="F11" s="29"/>
      <c r="G11"/>
    </row>
    <row r="12" spans="1:7" ht="12.9" x14ac:dyDescent="0.35">
      <c r="A12"/>
      <c r="B12" s="34"/>
      <c r="C12" s="34"/>
      <c r="D12" s="29"/>
      <c r="E12" s="35"/>
      <c r="F12" s="29"/>
      <c r="G12"/>
    </row>
    <row r="13" spans="1:7" ht="25.3" x14ac:dyDescent="0.35">
      <c r="A13" t="s">
        <v>14</v>
      </c>
      <c r="B13" s="36" t="s">
        <v>34</v>
      </c>
      <c r="C13" s="36" t="s">
        <v>22</v>
      </c>
      <c r="D13" s="25" t="s">
        <v>23</v>
      </c>
      <c r="E13" s="26" t="s">
        <v>24</v>
      </c>
      <c r="F13" s="27" t="s">
        <v>25</v>
      </c>
      <c r="G13"/>
    </row>
    <row r="14" spans="1:7" ht="12.9" x14ac:dyDescent="0.35">
      <c r="A14" t="s">
        <v>35</v>
      </c>
      <c r="B14" s="28">
        <v>1</v>
      </c>
      <c r="C14" s="28">
        <v>1</v>
      </c>
      <c r="D14" s="29">
        <f>SUM(B14-C14)</f>
        <v>0</v>
      </c>
      <c r="E14" s="30">
        <f>C14/B14</f>
        <v>1</v>
      </c>
      <c r="F14" s="31" t="s">
        <v>27</v>
      </c>
      <c r="G14"/>
    </row>
    <row r="15" spans="1:7" ht="12.9" x14ac:dyDescent="0.35">
      <c r="A15" t="s">
        <v>36</v>
      </c>
      <c r="B15" s="28">
        <v>1</v>
      </c>
      <c r="C15" s="28">
        <v>0</v>
      </c>
      <c r="D15" s="29">
        <f>SUM(B15-C15)</f>
        <v>1</v>
      </c>
      <c r="E15" s="30">
        <f>C15/B15</f>
        <v>0</v>
      </c>
      <c r="F15" s="33">
        <f>E15/$E$14</f>
        <v>0</v>
      </c>
      <c r="G15"/>
    </row>
    <row r="16" spans="1:7" x14ac:dyDescent="0.3">
      <c r="A16"/>
      <c r="B16"/>
      <c r="C16"/>
      <c r="D16"/>
      <c r="E16"/>
      <c r="F16"/>
      <c r="G16"/>
    </row>
    <row r="17" spans="1:7" x14ac:dyDescent="0.3">
      <c r="A17"/>
      <c r="B17"/>
      <c r="C17"/>
      <c r="D17"/>
      <c r="E17"/>
      <c r="F17"/>
      <c r="G17"/>
    </row>
    <row r="18" spans="1:7" x14ac:dyDescent="0.3">
      <c r="A18"/>
      <c r="B18"/>
      <c r="C18"/>
      <c r="D18"/>
      <c r="E18"/>
      <c r="F18"/>
      <c r="G18"/>
    </row>
    <row r="19" spans="1:7" x14ac:dyDescent="0.3">
      <c r="A19"/>
      <c r="B19"/>
      <c r="C19"/>
      <c r="D19"/>
      <c r="E19"/>
      <c r="F19"/>
      <c r="G19"/>
    </row>
  </sheetData>
  <mergeCells count="2">
    <mergeCell ref="A1:F1"/>
    <mergeCell ref="A2:F2"/>
  </mergeCells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A1:G25"/>
  <sheetViews>
    <sheetView topLeftCell="A29" zoomScaleNormal="100" workbookViewId="0">
      <selection activeCell="D25" sqref="D25"/>
    </sheetView>
  </sheetViews>
  <sheetFormatPr defaultColWidth="9.15234375" defaultRowHeight="12.45" x14ac:dyDescent="0.3"/>
  <cols>
    <col min="1" max="1" width="34.3046875" style="1" customWidth="1"/>
    <col min="2" max="2" width="18.3046875" style="1" customWidth="1"/>
    <col min="3" max="3" width="21.3046875" style="1" customWidth="1"/>
    <col min="4" max="4" width="23.3046875" style="1" customWidth="1"/>
    <col min="5" max="5" width="25" style="1" customWidth="1"/>
    <col min="6" max="6" width="24.3046875" style="1" customWidth="1"/>
    <col min="7" max="7" width="13.3828125" style="1" customWidth="1"/>
    <col min="8" max="16384" width="9.15234375" style="1"/>
  </cols>
  <sheetData>
    <row r="1" spans="1:7" ht="20.149999999999999" x14ac:dyDescent="0.5">
      <c r="A1" s="161" t="s">
        <v>87</v>
      </c>
      <c r="B1" s="162"/>
      <c r="C1" s="162"/>
      <c r="D1" s="162"/>
      <c r="E1" s="162"/>
      <c r="F1" s="162"/>
      <c r="G1" s="105"/>
    </row>
    <row r="2" spans="1:7" ht="23.5" customHeight="1" x14ac:dyDescent="0.3">
      <c r="A2" s="163" t="s">
        <v>114</v>
      </c>
      <c r="B2" s="163"/>
      <c r="C2" s="163"/>
      <c r="D2" s="163"/>
      <c r="E2" s="163"/>
      <c r="F2" s="163"/>
      <c r="G2" s="105"/>
    </row>
    <row r="3" spans="1:7" ht="25.75" x14ac:dyDescent="0.4">
      <c r="A3" s="106" t="s">
        <v>79</v>
      </c>
      <c r="B3" s="107" t="s">
        <v>21</v>
      </c>
      <c r="C3" s="107" t="s">
        <v>77</v>
      </c>
      <c r="D3" s="108" t="s">
        <v>78</v>
      </c>
      <c r="E3" s="109" t="s">
        <v>97</v>
      </c>
      <c r="F3" s="108" t="s">
        <v>25</v>
      </c>
      <c r="G3" s="105"/>
    </row>
    <row r="4" spans="1:7" x14ac:dyDescent="0.3">
      <c r="A4" s="88" t="s">
        <v>26</v>
      </c>
      <c r="B4" s="110"/>
      <c r="C4" s="110"/>
      <c r="D4" s="111">
        <f>SUM(B4-C4)</f>
        <v>0</v>
      </c>
      <c r="E4" s="112" t="e">
        <f t="shared" ref="E4:E10" si="0">C4/B4</f>
        <v>#DIV/0!</v>
      </c>
      <c r="F4" s="112" t="e">
        <f>E4/$E$4</f>
        <v>#DIV/0!</v>
      </c>
      <c r="G4" s="105"/>
    </row>
    <row r="5" spans="1:7" x14ac:dyDescent="0.3">
      <c r="A5" s="113" t="s">
        <v>28</v>
      </c>
      <c r="B5" s="110"/>
      <c r="C5" s="110"/>
      <c r="D5" s="111">
        <f t="shared" ref="D5:D10" si="1">SUM(B5-C5)</f>
        <v>0</v>
      </c>
      <c r="E5" s="112" t="e">
        <f t="shared" si="0"/>
        <v>#DIV/0!</v>
      </c>
      <c r="F5" s="114" t="e">
        <f>E5/$E$4</f>
        <v>#DIV/0!</v>
      </c>
      <c r="G5" s="105"/>
    </row>
    <row r="6" spans="1:7" x14ac:dyDescent="0.3">
      <c r="A6" s="113" t="s">
        <v>29</v>
      </c>
      <c r="B6" s="110"/>
      <c r="C6" s="110"/>
      <c r="D6" s="111">
        <f t="shared" si="1"/>
        <v>0</v>
      </c>
      <c r="E6" s="112" t="e">
        <f t="shared" si="0"/>
        <v>#DIV/0!</v>
      </c>
      <c r="F6" s="114" t="e">
        <f t="shared" ref="F6:F10" si="2">E6/$E$4</f>
        <v>#DIV/0!</v>
      </c>
      <c r="G6" s="105"/>
    </row>
    <row r="7" spans="1:7" x14ac:dyDescent="0.3">
      <c r="A7" s="113" t="s">
        <v>30</v>
      </c>
      <c r="B7" s="110"/>
      <c r="C7" s="110"/>
      <c r="D7" s="111">
        <f t="shared" si="1"/>
        <v>0</v>
      </c>
      <c r="E7" s="112" t="e">
        <f t="shared" si="0"/>
        <v>#DIV/0!</v>
      </c>
      <c r="F7" s="114" t="e">
        <f t="shared" si="2"/>
        <v>#DIV/0!</v>
      </c>
      <c r="G7" s="105"/>
    </row>
    <row r="8" spans="1:7" x14ac:dyDescent="0.3">
      <c r="A8" s="113" t="s">
        <v>31</v>
      </c>
      <c r="B8" s="110"/>
      <c r="C8" s="110"/>
      <c r="D8" s="111">
        <f t="shared" si="1"/>
        <v>0</v>
      </c>
      <c r="E8" s="112" t="e">
        <f t="shared" si="0"/>
        <v>#DIV/0!</v>
      </c>
      <c r="F8" s="114" t="e">
        <f t="shared" si="2"/>
        <v>#DIV/0!</v>
      </c>
      <c r="G8" s="105"/>
    </row>
    <row r="9" spans="1:7" x14ac:dyDescent="0.3">
      <c r="A9" s="113" t="s">
        <v>32</v>
      </c>
      <c r="B9" s="110"/>
      <c r="C9" s="110"/>
      <c r="D9" s="111">
        <f t="shared" si="1"/>
        <v>0</v>
      </c>
      <c r="E9" s="112" t="e">
        <f t="shared" si="0"/>
        <v>#DIV/0!</v>
      </c>
      <c r="F9" s="114" t="e">
        <f t="shared" si="2"/>
        <v>#DIV/0!</v>
      </c>
      <c r="G9" s="105"/>
    </row>
    <row r="10" spans="1:7" x14ac:dyDescent="0.3">
      <c r="A10" s="113" t="s">
        <v>33</v>
      </c>
      <c r="B10" s="110"/>
      <c r="C10" s="110"/>
      <c r="D10" s="111">
        <f t="shared" si="1"/>
        <v>0</v>
      </c>
      <c r="E10" s="112" t="e">
        <f t="shared" si="0"/>
        <v>#DIV/0!</v>
      </c>
      <c r="F10" s="114" t="e">
        <f t="shared" si="2"/>
        <v>#DIV/0!</v>
      </c>
      <c r="G10" s="105"/>
    </row>
    <row r="11" spans="1:7" ht="12.9" x14ac:dyDescent="0.35">
      <c r="A11" s="88"/>
      <c r="B11" s="115"/>
      <c r="C11" s="115"/>
      <c r="D11" s="116"/>
      <c r="E11" s="117"/>
      <c r="F11" s="116"/>
      <c r="G11" s="105"/>
    </row>
    <row r="12" spans="1:7" x14ac:dyDescent="0.3">
      <c r="A12" s="89" t="s">
        <v>37</v>
      </c>
      <c r="B12" s="87">
        <f>SUM(B4:B10)</f>
        <v>0</v>
      </c>
      <c r="C12" s="87">
        <f t="shared" ref="C12:F12" si="3">SUM(C4:C10)</f>
        <v>0</v>
      </c>
      <c r="D12" s="87">
        <f t="shared" si="3"/>
        <v>0</v>
      </c>
      <c r="E12" s="87" t="e">
        <f t="shared" si="3"/>
        <v>#DIV/0!</v>
      </c>
      <c r="F12" s="87" t="e">
        <f t="shared" si="3"/>
        <v>#DIV/0!</v>
      </c>
      <c r="G12" s="105"/>
    </row>
    <row r="13" spans="1:7" ht="12.9" x14ac:dyDescent="0.35">
      <c r="A13" s="89"/>
      <c r="B13" s="115"/>
      <c r="C13" s="115"/>
      <c r="D13" s="116"/>
      <c r="E13" s="117"/>
      <c r="F13" s="116"/>
      <c r="G13" s="105"/>
    </row>
    <row r="14" spans="1:7" ht="25.75" x14ac:dyDescent="0.4">
      <c r="A14" s="118" t="s">
        <v>91</v>
      </c>
      <c r="B14" s="107" t="s">
        <v>34</v>
      </c>
      <c r="C14" s="107" t="s">
        <v>77</v>
      </c>
      <c r="D14" s="108" t="s">
        <v>78</v>
      </c>
      <c r="E14" s="109" t="s">
        <v>97</v>
      </c>
      <c r="F14" s="108" t="s">
        <v>25</v>
      </c>
      <c r="G14" s="105"/>
    </row>
    <row r="15" spans="1:7" x14ac:dyDescent="0.3">
      <c r="A15" s="88" t="s">
        <v>35</v>
      </c>
      <c r="B15" s="110"/>
      <c r="C15" s="110"/>
      <c r="D15" s="116">
        <f>SUM(B15-C15)</f>
        <v>0</v>
      </c>
      <c r="E15" s="112" t="e">
        <f>C15/B15</f>
        <v>#DIV/0!</v>
      </c>
      <c r="F15" s="119" t="e">
        <f>E15/$E$15</f>
        <v>#DIV/0!</v>
      </c>
      <c r="G15" s="105"/>
    </row>
    <row r="16" spans="1:7" x14ac:dyDescent="0.3">
      <c r="A16" s="88" t="s">
        <v>36</v>
      </c>
      <c r="B16" s="110"/>
      <c r="C16" s="110"/>
      <c r="D16" s="116">
        <f>SUM(B16-C16)</f>
        <v>0</v>
      </c>
      <c r="E16" s="112" t="e">
        <f>C16/B16</f>
        <v>#DIV/0!</v>
      </c>
      <c r="F16" s="120" t="e">
        <f>E16/$E$15</f>
        <v>#DIV/0!</v>
      </c>
      <c r="G16" s="105"/>
    </row>
    <row r="17" spans="1:7" x14ac:dyDescent="0.3">
      <c r="A17" s="88"/>
      <c r="B17" s="88"/>
      <c r="C17" s="88"/>
      <c r="D17" s="88"/>
      <c r="E17" s="88"/>
      <c r="F17" s="88"/>
      <c r="G17" s="105"/>
    </row>
    <row r="18" spans="1:7" x14ac:dyDescent="0.3">
      <c r="A18" s="89" t="s">
        <v>37</v>
      </c>
      <c r="B18" s="91">
        <f>SUM(B15:B16)</f>
        <v>0</v>
      </c>
      <c r="C18" s="91">
        <f t="shared" ref="C18:F18" si="4">SUM(C15:C16)</f>
        <v>0</v>
      </c>
      <c r="D18" s="91">
        <f t="shared" si="4"/>
        <v>0</v>
      </c>
      <c r="E18" s="91" t="e">
        <f t="shared" si="4"/>
        <v>#DIV/0!</v>
      </c>
      <c r="F18" s="91" t="e">
        <f t="shared" si="4"/>
        <v>#DIV/0!</v>
      </c>
      <c r="G18" s="105"/>
    </row>
    <row r="19" spans="1:7" x14ac:dyDescent="0.3">
      <c r="A19" s="88"/>
      <c r="B19" s="88"/>
      <c r="C19" s="88"/>
      <c r="D19" s="88"/>
      <c r="E19" s="88"/>
      <c r="F19" s="88"/>
      <c r="G19" s="105"/>
    </row>
    <row r="20" spans="1:7" ht="25.75" x14ac:dyDescent="0.4">
      <c r="A20" s="118" t="s">
        <v>38</v>
      </c>
      <c r="B20" s="107" t="s">
        <v>34</v>
      </c>
      <c r="C20" s="107" t="s">
        <v>77</v>
      </c>
      <c r="D20" s="108" t="s">
        <v>78</v>
      </c>
      <c r="E20" s="109" t="s">
        <v>97</v>
      </c>
      <c r="F20" s="108" t="s">
        <v>25</v>
      </c>
      <c r="G20" s="105"/>
    </row>
    <row r="21" spans="1:7" x14ac:dyDescent="0.3">
      <c r="A21" s="121" t="s">
        <v>39</v>
      </c>
      <c r="B21" s="122"/>
      <c r="C21" s="122"/>
      <c r="D21" s="122">
        <f>SUM(B21-C21)</f>
        <v>0</v>
      </c>
      <c r="E21" s="123" t="e">
        <f>C21/B21</f>
        <v>#DIV/0!</v>
      </c>
      <c r="F21" s="123" t="e">
        <f>E21/$E$21</f>
        <v>#DIV/0!</v>
      </c>
    </row>
    <row r="22" spans="1:7" x14ac:dyDescent="0.3">
      <c r="A22" s="121" t="s">
        <v>40</v>
      </c>
      <c r="B22" s="122"/>
      <c r="C22" s="122"/>
      <c r="D22" s="122">
        <f>SUM(B22-C22)</f>
        <v>0</v>
      </c>
      <c r="E22" s="123" t="e">
        <f>C22/B22</f>
        <v>#DIV/0!</v>
      </c>
      <c r="F22" s="123" t="e">
        <f>E22/$E$21</f>
        <v>#DIV/0!</v>
      </c>
    </row>
    <row r="23" spans="1:7" x14ac:dyDescent="0.3">
      <c r="A23" s="22"/>
      <c r="B23" s="22"/>
      <c r="C23" s="22"/>
      <c r="D23" s="22"/>
      <c r="E23" s="22"/>
      <c r="F23" s="22"/>
    </row>
    <row r="24" spans="1:7" s="22" customFormat="1" x14ac:dyDescent="0.3">
      <c r="A24" s="89" t="s">
        <v>37</v>
      </c>
      <c r="B24" s="90">
        <f>SUM(B21:B22)</f>
        <v>0</v>
      </c>
      <c r="C24" s="90">
        <f t="shared" ref="C24:F24" si="5">SUM(C21:C22)</f>
        <v>0</v>
      </c>
      <c r="D24" s="90">
        <f t="shared" si="5"/>
        <v>0</v>
      </c>
      <c r="E24" s="90" t="e">
        <f t="shared" si="5"/>
        <v>#DIV/0!</v>
      </c>
      <c r="F24" s="90" t="e">
        <f t="shared" si="5"/>
        <v>#DIV/0!</v>
      </c>
      <c r="G24" s="124"/>
    </row>
    <row r="25" spans="1:7" x14ac:dyDescent="0.3">
      <c r="A25" s="22"/>
      <c r="B25" s="22"/>
      <c r="C25" s="22"/>
      <c r="D25" s="22"/>
      <c r="E25" s="22"/>
      <c r="F25" s="22"/>
    </row>
  </sheetData>
  <mergeCells count="2">
    <mergeCell ref="A1:F1"/>
    <mergeCell ref="A2:F2"/>
  </mergeCells>
  <phoneticPr fontId="4" type="noConversion"/>
  <pageMargins left="0.75" right="0.75" top="1" bottom="1" header="0.5" footer="0.5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7"/>
  <sheetViews>
    <sheetView zoomScale="90" zoomScaleNormal="90" workbookViewId="0">
      <selection activeCell="H16" sqref="H16"/>
    </sheetView>
  </sheetViews>
  <sheetFormatPr defaultColWidth="9.15234375" defaultRowHeight="12.45" x14ac:dyDescent="0.3"/>
  <cols>
    <col min="1" max="1" width="34.3046875" style="1" customWidth="1"/>
    <col min="2" max="2" width="18.3046875" style="1" customWidth="1"/>
    <col min="3" max="3" width="21.3046875" style="1" customWidth="1"/>
    <col min="4" max="4" width="23.3046875" style="1" customWidth="1"/>
    <col min="5" max="5" width="25" style="1" customWidth="1"/>
    <col min="6" max="6" width="24.3046875" style="1" customWidth="1"/>
    <col min="7" max="7" width="13.3828125" style="1" customWidth="1"/>
    <col min="8" max="16384" width="9.15234375" style="1"/>
  </cols>
  <sheetData>
    <row r="1" spans="1:7" ht="20.149999999999999" x14ac:dyDescent="0.5">
      <c r="A1" s="161" t="s">
        <v>87</v>
      </c>
      <c r="B1" s="162"/>
      <c r="C1" s="162"/>
      <c r="D1" s="162"/>
      <c r="E1" s="162"/>
      <c r="F1" s="162"/>
      <c r="G1"/>
    </row>
    <row r="2" spans="1:7" ht="23.5" customHeight="1" x14ac:dyDescent="0.3">
      <c r="A2" s="163" t="s">
        <v>114</v>
      </c>
      <c r="B2" s="163"/>
      <c r="C2" s="163"/>
      <c r="D2" s="163"/>
      <c r="E2" s="163"/>
      <c r="F2" s="163"/>
      <c r="G2"/>
    </row>
    <row r="3" spans="1:7" ht="25.75" x14ac:dyDescent="0.4">
      <c r="A3" s="106" t="s">
        <v>79</v>
      </c>
      <c r="B3" s="107" t="s">
        <v>21</v>
      </c>
      <c r="C3" s="107" t="s">
        <v>77</v>
      </c>
      <c r="D3" s="108" t="s">
        <v>78</v>
      </c>
      <c r="E3" s="109" t="s">
        <v>97</v>
      </c>
      <c r="F3" s="108" t="s">
        <v>25</v>
      </c>
      <c r="G3"/>
    </row>
    <row r="4" spans="1:7" x14ac:dyDescent="0.3">
      <c r="A4" s="88" t="s">
        <v>26</v>
      </c>
      <c r="B4" s="110">
        <v>35</v>
      </c>
      <c r="C4" s="110">
        <v>26</v>
      </c>
      <c r="D4" s="111">
        <f>SUM(B4-C4)</f>
        <v>9</v>
      </c>
      <c r="E4" s="112">
        <f t="shared" ref="E4:E10" si="0">C4/B4</f>
        <v>0.74285714285714288</v>
      </c>
      <c r="F4" s="112">
        <f>E4/$E$4</f>
        <v>1</v>
      </c>
      <c r="G4"/>
    </row>
    <row r="5" spans="1:7" x14ac:dyDescent="0.3">
      <c r="A5" s="113" t="s">
        <v>28</v>
      </c>
      <c r="B5" s="110">
        <v>9</v>
      </c>
      <c r="C5" s="110">
        <v>2</v>
      </c>
      <c r="D5" s="111">
        <f t="shared" ref="D5:D10" si="1">SUM(B5-C5)</f>
        <v>7</v>
      </c>
      <c r="E5" s="112">
        <f t="shared" si="0"/>
        <v>0.22222222222222221</v>
      </c>
      <c r="F5" s="114">
        <f>E5/$E$4</f>
        <v>0.29914529914529914</v>
      </c>
      <c r="G5"/>
    </row>
    <row r="6" spans="1:7" x14ac:dyDescent="0.3">
      <c r="A6" s="113" t="s">
        <v>29</v>
      </c>
      <c r="B6" s="110">
        <v>12</v>
      </c>
      <c r="C6" s="110">
        <v>1</v>
      </c>
      <c r="D6" s="111">
        <f t="shared" si="1"/>
        <v>11</v>
      </c>
      <c r="E6" s="112">
        <f t="shared" si="0"/>
        <v>8.3333333333333329E-2</v>
      </c>
      <c r="F6" s="114">
        <f t="shared" ref="F6:F10" si="2">E6/$E$4</f>
        <v>0.11217948717948717</v>
      </c>
      <c r="G6"/>
    </row>
    <row r="7" spans="1:7" x14ac:dyDescent="0.3">
      <c r="A7" s="113" t="s">
        <v>30</v>
      </c>
      <c r="B7" s="110">
        <v>22</v>
      </c>
      <c r="C7" s="110">
        <v>9</v>
      </c>
      <c r="D7" s="111">
        <f t="shared" si="1"/>
        <v>13</v>
      </c>
      <c r="E7" s="112">
        <f t="shared" si="0"/>
        <v>0.40909090909090912</v>
      </c>
      <c r="F7" s="114">
        <f t="shared" si="2"/>
        <v>0.55069930069930073</v>
      </c>
      <c r="G7"/>
    </row>
    <row r="8" spans="1:7" x14ac:dyDescent="0.3">
      <c r="A8" s="113" t="s">
        <v>31</v>
      </c>
      <c r="B8" s="110">
        <v>7</v>
      </c>
      <c r="C8" s="110">
        <v>1</v>
      </c>
      <c r="D8" s="111">
        <f t="shared" si="1"/>
        <v>6</v>
      </c>
      <c r="E8" s="112">
        <f t="shared" si="0"/>
        <v>0.14285714285714285</v>
      </c>
      <c r="F8" s="114">
        <f t="shared" si="2"/>
        <v>0.19230769230769229</v>
      </c>
      <c r="G8"/>
    </row>
    <row r="9" spans="1:7" x14ac:dyDescent="0.3">
      <c r="A9" s="113" t="s">
        <v>32</v>
      </c>
      <c r="B9" s="110">
        <v>12</v>
      </c>
      <c r="C9" s="110">
        <v>1</v>
      </c>
      <c r="D9" s="111">
        <f t="shared" si="1"/>
        <v>11</v>
      </c>
      <c r="E9" s="112">
        <f t="shared" si="0"/>
        <v>8.3333333333333329E-2</v>
      </c>
      <c r="F9" s="114">
        <f t="shared" si="2"/>
        <v>0.11217948717948717</v>
      </c>
      <c r="G9"/>
    </row>
    <row r="10" spans="1:7" x14ac:dyDescent="0.3">
      <c r="A10" s="113" t="s">
        <v>33</v>
      </c>
      <c r="B10" s="110">
        <v>15</v>
      </c>
      <c r="C10" s="110">
        <v>1</v>
      </c>
      <c r="D10" s="111">
        <f t="shared" si="1"/>
        <v>14</v>
      </c>
      <c r="E10" s="112">
        <f t="shared" si="0"/>
        <v>6.6666666666666666E-2</v>
      </c>
      <c r="F10" s="114">
        <f t="shared" si="2"/>
        <v>8.9743589743589744E-2</v>
      </c>
      <c r="G10"/>
    </row>
    <row r="11" spans="1:7" ht="12.9" x14ac:dyDescent="0.35">
      <c r="A11" s="88"/>
      <c r="B11" s="115"/>
      <c r="C11" s="115"/>
      <c r="D11" s="116"/>
      <c r="E11" s="117"/>
      <c r="F11" s="116"/>
      <c r="G11"/>
    </row>
    <row r="12" spans="1:7" x14ac:dyDescent="0.3">
      <c r="A12" s="89" t="s">
        <v>37</v>
      </c>
      <c r="B12" s="87">
        <f>SUM(B4:B10)</f>
        <v>112</v>
      </c>
      <c r="C12" s="87">
        <f t="shared" ref="C12:F12" si="3">SUM(C4:C10)</f>
        <v>41</v>
      </c>
      <c r="D12" s="87">
        <f t="shared" si="3"/>
        <v>71</v>
      </c>
      <c r="E12" s="103">
        <f t="shared" si="3"/>
        <v>1.7503607503607503</v>
      </c>
      <c r="F12" s="103">
        <f t="shared" si="3"/>
        <v>2.3562548562548566</v>
      </c>
      <c r="G12"/>
    </row>
    <row r="13" spans="1:7" ht="12.9" x14ac:dyDescent="0.35">
      <c r="A13" s="89"/>
      <c r="B13" s="115"/>
      <c r="C13" s="115"/>
      <c r="D13" s="116"/>
      <c r="E13" s="117"/>
      <c r="F13" s="116"/>
      <c r="G13"/>
    </row>
    <row r="14" spans="1:7" ht="25.75" x14ac:dyDescent="0.4">
      <c r="A14" s="118" t="s">
        <v>91</v>
      </c>
      <c r="B14" s="107" t="s">
        <v>34</v>
      </c>
      <c r="C14" s="107" t="s">
        <v>77</v>
      </c>
      <c r="D14" s="108" t="s">
        <v>78</v>
      </c>
      <c r="E14" s="109" t="s">
        <v>97</v>
      </c>
      <c r="F14" s="108" t="s">
        <v>25</v>
      </c>
      <c r="G14"/>
    </row>
    <row r="15" spans="1:7" x14ac:dyDescent="0.3">
      <c r="A15" s="88" t="s">
        <v>35</v>
      </c>
      <c r="B15" s="110">
        <v>70</v>
      </c>
      <c r="C15" s="110">
        <v>40</v>
      </c>
      <c r="D15" s="111">
        <f>SUM(B15-C15)</f>
        <v>30</v>
      </c>
      <c r="E15" s="112">
        <f>C15/B15</f>
        <v>0.5714285714285714</v>
      </c>
      <c r="F15" s="119">
        <f>E15/$E$15</f>
        <v>1</v>
      </c>
      <c r="G15"/>
    </row>
    <row r="16" spans="1:7" x14ac:dyDescent="0.3">
      <c r="A16" s="88" t="s">
        <v>36</v>
      </c>
      <c r="B16" s="110">
        <v>42</v>
      </c>
      <c r="C16" s="110">
        <v>12</v>
      </c>
      <c r="D16" s="111">
        <f>SUM(B16-C16)</f>
        <v>30</v>
      </c>
      <c r="E16" s="112">
        <f>C16/B16</f>
        <v>0.2857142857142857</v>
      </c>
      <c r="F16" s="120">
        <f>E16/$E$15</f>
        <v>0.5</v>
      </c>
      <c r="G16"/>
    </row>
    <row r="17" spans="1:7" x14ac:dyDescent="0.3">
      <c r="A17" s="88"/>
      <c r="B17" s="88"/>
      <c r="C17" s="88"/>
      <c r="D17" s="88"/>
      <c r="E17" s="88"/>
      <c r="F17" s="88"/>
      <c r="G17"/>
    </row>
    <row r="18" spans="1:7" x14ac:dyDescent="0.3">
      <c r="A18" s="89" t="s">
        <v>37</v>
      </c>
      <c r="B18" s="87">
        <f>SUM(B15:B16)</f>
        <v>112</v>
      </c>
      <c r="C18" s="87">
        <f t="shared" ref="C18:F18" si="4">SUM(C15:C16)</f>
        <v>52</v>
      </c>
      <c r="D18" s="87">
        <f t="shared" si="4"/>
        <v>60</v>
      </c>
      <c r="E18" s="103">
        <f t="shared" si="4"/>
        <v>0.8571428571428571</v>
      </c>
      <c r="F18" s="103">
        <f t="shared" si="4"/>
        <v>1.5</v>
      </c>
      <c r="G18"/>
    </row>
    <row r="19" spans="1:7" x14ac:dyDescent="0.3">
      <c r="A19" s="88"/>
      <c r="B19" s="88"/>
      <c r="C19" s="88"/>
      <c r="D19" s="88"/>
      <c r="E19" s="88"/>
      <c r="F19" s="88"/>
      <c r="G19"/>
    </row>
    <row r="20" spans="1:7" ht="25.75" x14ac:dyDescent="0.4">
      <c r="A20" s="118" t="s">
        <v>38</v>
      </c>
      <c r="B20" s="107" t="s">
        <v>34</v>
      </c>
      <c r="C20" s="107" t="s">
        <v>77</v>
      </c>
      <c r="D20" s="108" t="s">
        <v>78</v>
      </c>
      <c r="E20" s="109" t="s">
        <v>97</v>
      </c>
      <c r="F20" s="108" t="s">
        <v>25</v>
      </c>
      <c r="G20"/>
    </row>
    <row r="21" spans="1:7" x14ac:dyDescent="0.3">
      <c r="A21" s="22" t="s">
        <v>40</v>
      </c>
      <c r="B21" s="122">
        <v>77</v>
      </c>
      <c r="C21" s="122">
        <v>25</v>
      </c>
      <c r="D21" s="122">
        <f>SUM(B21-C21)</f>
        <v>52</v>
      </c>
      <c r="E21" s="125">
        <f>C21/B21</f>
        <v>0.32467532467532467</v>
      </c>
      <c r="F21" s="125">
        <f>E21/$E$21</f>
        <v>1</v>
      </c>
    </row>
    <row r="22" spans="1:7" x14ac:dyDescent="0.3">
      <c r="A22" s="22" t="s">
        <v>39</v>
      </c>
      <c r="B22" s="122">
        <v>35</v>
      </c>
      <c r="C22" s="122">
        <v>10</v>
      </c>
      <c r="D22" s="122">
        <f>SUM(B22-C22)</f>
        <v>25</v>
      </c>
      <c r="E22" s="125">
        <f>C22/B22</f>
        <v>0.2857142857142857</v>
      </c>
      <c r="F22" s="125">
        <f>E22/$E$21</f>
        <v>0.88</v>
      </c>
    </row>
    <row r="23" spans="1:7" x14ac:dyDescent="0.3">
      <c r="A23" s="22"/>
      <c r="B23" s="22"/>
      <c r="C23" s="22"/>
      <c r="D23" s="22"/>
      <c r="E23" s="22"/>
      <c r="F23" s="22"/>
    </row>
    <row r="24" spans="1:7" s="22" customFormat="1" x14ac:dyDescent="0.3">
      <c r="A24" s="89" t="s">
        <v>37</v>
      </c>
      <c r="B24" s="90">
        <f>SUM(B21:B22)</f>
        <v>112</v>
      </c>
      <c r="C24" s="90">
        <f t="shared" ref="C24:F24" si="5">SUM(C21:C22)</f>
        <v>35</v>
      </c>
      <c r="D24" s="90">
        <f t="shared" si="5"/>
        <v>77</v>
      </c>
      <c r="E24" s="104">
        <f t="shared" si="5"/>
        <v>0.61038961038961037</v>
      </c>
      <c r="F24" s="104">
        <f t="shared" si="5"/>
        <v>1.88</v>
      </c>
      <c r="G24" s="124"/>
    </row>
    <row r="25" spans="1:7" x14ac:dyDescent="0.3">
      <c r="A25" s="22"/>
      <c r="B25" s="22"/>
      <c r="C25" s="22"/>
      <c r="D25" s="22"/>
      <c r="E25" s="22"/>
      <c r="F25" s="22"/>
    </row>
    <row r="26" spans="1:7" x14ac:dyDescent="0.3">
      <c r="A26" s="22"/>
      <c r="B26" s="22"/>
      <c r="C26" s="22"/>
      <c r="D26" s="22"/>
      <c r="E26" s="22"/>
      <c r="F26" s="22"/>
    </row>
    <row r="27" spans="1:7" x14ac:dyDescent="0.3">
      <c r="A27" s="22"/>
      <c r="B27" s="22"/>
      <c r="C27" s="22"/>
      <c r="D27" s="22"/>
      <c r="E27" s="22"/>
      <c r="F27" s="22"/>
    </row>
  </sheetData>
  <mergeCells count="2">
    <mergeCell ref="A1:F1"/>
    <mergeCell ref="A2:F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G28"/>
  <sheetViews>
    <sheetView workbookViewId="0">
      <selection activeCell="J14" sqref="J14"/>
    </sheetView>
  </sheetViews>
  <sheetFormatPr defaultColWidth="9.15234375" defaultRowHeight="12.45" x14ac:dyDescent="0.3"/>
  <cols>
    <col min="1" max="1" width="34.3046875" style="1" customWidth="1"/>
    <col min="2" max="2" width="18.3046875" style="1" customWidth="1"/>
    <col min="3" max="3" width="21.3046875" style="1" customWidth="1"/>
    <col min="4" max="4" width="23.3046875" style="1" customWidth="1"/>
    <col min="5" max="5" width="25" style="1" customWidth="1"/>
    <col min="6" max="6" width="24.3046875" style="1" customWidth="1"/>
    <col min="7" max="7" width="13.3828125" style="1" customWidth="1"/>
    <col min="8" max="16384" width="9.15234375" style="1"/>
  </cols>
  <sheetData>
    <row r="1" spans="1:7" ht="33.65" customHeight="1" x14ac:dyDescent="0.5">
      <c r="A1" s="161" t="s">
        <v>88</v>
      </c>
      <c r="B1" s="162"/>
      <c r="C1" s="162"/>
      <c r="D1" s="162"/>
      <c r="E1" s="162"/>
      <c r="F1" s="162"/>
      <c r="G1"/>
    </row>
    <row r="2" spans="1:7" ht="24" customHeight="1" x14ac:dyDescent="0.3">
      <c r="A2" s="163" t="s">
        <v>115</v>
      </c>
      <c r="B2" s="163"/>
      <c r="C2" s="163"/>
      <c r="D2" s="163"/>
      <c r="E2" s="163"/>
      <c r="F2" s="163"/>
      <c r="G2"/>
    </row>
    <row r="3" spans="1:7" ht="25.75" x14ac:dyDescent="0.4">
      <c r="A3" s="106" t="s">
        <v>79</v>
      </c>
      <c r="B3" s="107" t="s">
        <v>41</v>
      </c>
      <c r="C3" s="107" t="s">
        <v>42</v>
      </c>
      <c r="D3" s="108" t="s">
        <v>47</v>
      </c>
      <c r="E3" s="109" t="s">
        <v>97</v>
      </c>
      <c r="F3" s="108" t="s">
        <v>25</v>
      </c>
      <c r="G3"/>
    </row>
    <row r="4" spans="1:7" x14ac:dyDescent="0.3">
      <c r="A4" s="88" t="s">
        <v>26</v>
      </c>
      <c r="B4" s="110"/>
      <c r="C4" s="110"/>
      <c r="D4" s="111">
        <f>SUM(B4-C4)</f>
        <v>0</v>
      </c>
      <c r="E4" s="112" t="e">
        <f t="shared" ref="E4:E10" si="0">C4/B4</f>
        <v>#DIV/0!</v>
      </c>
      <c r="F4" s="126" t="e">
        <f>E4/$E$4</f>
        <v>#DIV/0!</v>
      </c>
      <c r="G4"/>
    </row>
    <row r="5" spans="1:7" x14ac:dyDescent="0.3">
      <c r="A5" s="113" t="s">
        <v>28</v>
      </c>
      <c r="B5" s="110"/>
      <c r="C5" s="110"/>
      <c r="D5" s="111">
        <f t="shared" ref="D5:D10" si="1">SUM(B5-C5)</f>
        <v>0</v>
      </c>
      <c r="E5" s="112" t="e">
        <f t="shared" si="0"/>
        <v>#DIV/0!</v>
      </c>
      <c r="F5" s="126" t="e">
        <f t="shared" ref="F5:F10" si="2">E5/$E$4</f>
        <v>#DIV/0!</v>
      </c>
      <c r="G5"/>
    </row>
    <row r="6" spans="1:7" x14ac:dyDescent="0.3">
      <c r="A6" s="113" t="s">
        <v>29</v>
      </c>
      <c r="B6" s="110"/>
      <c r="C6" s="110"/>
      <c r="D6" s="111">
        <f t="shared" si="1"/>
        <v>0</v>
      </c>
      <c r="E6" s="112" t="e">
        <f t="shared" si="0"/>
        <v>#DIV/0!</v>
      </c>
      <c r="F6" s="126" t="e">
        <f t="shared" si="2"/>
        <v>#DIV/0!</v>
      </c>
      <c r="G6"/>
    </row>
    <row r="7" spans="1:7" x14ac:dyDescent="0.3">
      <c r="A7" s="113" t="s">
        <v>30</v>
      </c>
      <c r="B7" s="110"/>
      <c r="C7" s="110"/>
      <c r="D7" s="111">
        <f t="shared" si="1"/>
        <v>0</v>
      </c>
      <c r="E7" s="112" t="e">
        <f t="shared" si="0"/>
        <v>#DIV/0!</v>
      </c>
      <c r="F7" s="126" t="e">
        <f t="shared" si="2"/>
        <v>#DIV/0!</v>
      </c>
      <c r="G7"/>
    </row>
    <row r="8" spans="1:7" x14ac:dyDescent="0.3">
      <c r="A8" s="113" t="s">
        <v>31</v>
      </c>
      <c r="B8" s="110"/>
      <c r="C8" s="110"/>
      <c r="D8" s="111">
        <f t="shared" si="1"/>
        <v>0</v>
      </c>
      <c r="E8" s="112" t="e">
        <f t="shared" si="0"/>
        <v>#DIV/0!</v>
      </c>
      <c r="F8" s="126" t="e">
        <f t="shared" si="2"/>
        <v>#DIV/0!</v>
      </c>
      <c r="G8"/>
    </row>
    <row r="9" spans="1:7" x14ac:dyDescent="0.3">
      <c r="A9" s="113" t="s">
        <v>32</v>
      </c>
      <c r="B9" s="110"/>
      <c r="C9" s="110"/>
      <c r="D9" s="111">
        <f t="shared" si="1"/>
        <v>0</v>
      </c>
      <c r="E9" s="112" t="e">
        <f t="shared" si="0"/>
        <v>#DIV/0!</v>
      </c>
      <c r="F9" s="126" t="e">
        <f t="shared" si="2"/>
        <v>#DIV/0!</v>
      </c>
      <c r="G9"/>
    </row>
    <row r="10" spans="1:7" x14ac:dyDescent="0.3">
      <c r="A10" s="113" t="s">
        <v>33</v>
      </c>
      <c r="B10" s="110"/>
      <c r="C10" s="110"/>
      <c r="D10" s="111">
        <f t="shared" si="1"/>
        <v>0</v>
      </c>
      <c r="E10" s="112" t="e">
        <f t="shared" si="0"/>
        <v>#DIV/0!</v>
      </c>
      <c r="F10" s="126" t="e">
        <f t="shared" si="2"/>
        <v>#DIV/0!</v>
      </c>
      <c r="G10"/>
    </row>
    <row r="11" spans="1:7" ht="12.9" x14ac:dyDescent="0.35">
      <c r="A11" s="88"/>
      <c r="B11" s="115"/>
      <c r="C11" s="115"/>
      <c r="D11" s="116"/>
      <c r="E11" s="117"/>
      <c r="F11" s="116"/>
      <c r="G11"/>
    </row>
    <row r="12" spans="1:7" x14ac:dyDescent="0.3">
      <c r="A12" s="89" t="s">
        <v>37</v>
      </c>
      <c r="B12" s="87">
        <f>SUM(B4:B10)</f>
        <v>0</v>
      </c>
      <c r="C12" s="87">
        <f t="shared" ref="C12:F12" si="3">SUM(C4:C10)</f>
        <v>0</v>
      </c>
      <c r="D12" s="87">
        <f t="shared" si="3"/>
        <v>0</v>
      </c>
      <c r="E12" s="87" t="e">
        <f t="shared" si="3"/>
        <v>#DIV/0!</v>
      </c>
      <c r="F12" s="87" t="e">
        <f t="shared" si="3"/>
        <v>#DIV/0!</v>
      </c>
      <c r="G12"/>
    </row>
    <row r="13" spans="1:7" ht="12.9" x14ac:dyDescent="0.35">
      <c r="A13" s="89"/>
      <c r="B13" s="115"/>
      <c r="C13" s="115"/>
      <c r="D13" s="116"/>
      <c r="E13" s="117"/>
      <c r="F13" s="116"/>
      <c r="G13"/>
    </row>
    <row r="14" spans="1:7" ht="25.75" x14ac:dyDescent="0.4">
      <c r="A14" s="118" t="s">
        <v>91</v>
      </c>
      <c r="B14" s="107" t="s">
        <v>41</v>
      </c>
      <c r="C14" s="107" t="s">
        <v>42</v>
      </c>
      <c r="D14" s="108" t="s">
        <v>47</v>
      </c>
      <c r="E14" s="109" t="s">
        <v>97</v>
      </c>
      <c r="F14" s="108" t="s">
        <v>25</v>
      </c>
      <c r="G14"/>
    </row>
    <row r="15" spans="1:7" x14ac:dyDescent="0.3">
      <c r="A15" s="88" t="s">
        <v>35</v>
      </c>
      <c r="B15" s="110"/>
      <c r="C15" s="110"/>
      <c r="D15" s="116">
        <f>SUM(B15-C15)</f>
        <v>0</v>
      </c>
      <c r="E15" s="112" t="e">
        <f>C15/B15</f>
        <v>#DIV/0!</v>
      </c>
      <c r="F15" s="126" t="e">
        <f>E15/$E$15</f>
        <v>#DIV/0!</v>
      </c>
      <c r="G15"/>
    </row>
    <row r="16" spans="1:7" x14ac:dyDescent="0.3">
      <c r="A16" s="88" t="s">
        <v>36</v>
      </c>
      <c r="B16" s="110"/>
      <c r="C16" s="110"/>
      <c r="D16" s="116">
        <f>SUM(B16-C16)</f>
        <v>0</v>
      </c>
      <c r="E16" s="112" t="e">
        <f>C16/B16</f>
        <v>#DIV/0!</v>
      </c>
      <c r="F16" s="120" t="e">
        <f>E16/$E$15</f>
        <v>#DIV/0!</v>
      </c>
      <c r="G16"/>
    </row>
    <row r="17" spans="1:7" x14ac:dyDescent="0.3">
      <c r="A17" s="88"/>
      <c r="B17" s="88"/>
      <c r="C17" s="88"/>
      <c r="D17" s="88"/>
      <c r="E17" s="88"/>
      <c r="F17" s="88"/>
      <c r="G17"/>
    </row>
    <row r="18" spans="1:7" x14ac:dyDescent="0.3">
      <c r="A18" s="89" t="s">
        <v>37</v>
      </c>
      <c r="B18" s="87">
        <f>SUM(B15:B16)</f>
        <v>0</v>
      </c>
      <c r="C18" s="87">
        <f t="shared" ref="C18:F18" si="4">SUM(C15:C16)</f>
        <v>0</v>
      </c>
      <c r="D18" s="87">
        <f t="shared" si="4"/>
        <v>0</v>
      </c>
      <c r="E18" s="87" t="e">
        <f t="shared" si="4"/>
        <v>#DIV/0!</v>
      </c>
      <c r="F18" s="87" t="e">
        <f t="shared" si="4"/>
        <v>#DIV/0!</v>
      </c>
      <c r="G18"/>
    </row>
    <row r="19" spans="1:7" x14ac:dyDescent="0.3">
      <c r="A19" s="88"/>
      <c r="B19" s="88"/>
      <c r="C19" s="88"/>
      <c r="D19" s="88"/>
      <c r="E19" s="88"/>
      <c r="F19" s="88"/>
      <c r="G19"/>
    </row>
    <row r="20" spans="1:7" ht="25.95" customHeight="1" x14ac:dyDescent="0.4">
      <c r="A20" s="118" t="s">
        <v>38</v>
      </c>
      <c r="B20" s="107" t="s">
        <v>41</v>
      </c>
      <c r="C20" s="107" t="s">
        <v>42</v>
      </c>
      <c r="D20" s="108" t="s">
        <v>47</v>
      </c>
      <c r="E20" s="109" t="s">
        <v>97</v>
      </c>
      <c r="F20" s="108" t="s">
        <v>25</v>
      </c>
      <c r="G20"/>
    </row>
    <row r="21" spans="1:7" x14ac:dyDescent="0.3">
      <c r="A21" s="121" t="s">
        <v>39</v>
      </c>
      <c r="B21" s="22"/>
      <c r="C21" s="22"/>
      <c r="D21" s="122"/>
      <c r="E21" s="127" t="e">
        <f>C21/B21</f>
        <v>#DIV/0!</v>
      </c>
      <c r="F21" s="127" t="e">
        <f>E21/$E$21</f>
        <v>#DIV/0!</v>
      </c>
    </row>
    <row r="22" spans="1:7" x14ac:dyDescent="0.3">
      <c r="A22" s="121" t="s">
        <v>40</v>
      </c>
      <c r="B22" s="22"/>
      <c r="C22" s="22"/>
      <c r="D22" s="122"/>
      <c r="E22" s="127" t="e">
        <f>C22/B22</f>
        <v>#DIV/0!</v>
      </c>
      <c r="F22" s="127" t="e">
        <f>E22/$E$21</f>
        <v>#DIV/0!</v>
      </c>
    </row>
    <row r="23" spans="1:7" x14ac:dyDescent="0.3">
      <c r="A23" s="22"/>
      <c r="B23" s="22"/>
      <c r="C23" s="22"/>
      <c r="D23" s="22"/>
      <c r="E23" s="22"/>
      <c r="F23" s="22"/>
    </row>
    <row r="24" spans="1:7" x14ac:dyDescent="0.3">
      <c r="A24" s="89" t="s">
        <v>37</v>
      </c>
      <c r="B24" s="90">
        <f>SUM(B21:B22)</f>
        <v>0</v>
      </c>
      <c r="C24" s="90">
        <f t="shared" ref="C24:F24" si="5">SUM(C21:C22)</f>
        <v>0</v>
      </c>
      <c r="D24" s="90">
        <f t="shared" si="5"/>
        <v>0</v>
      </c>
      <c r="E24" s="90" t="e">
        <f t="shared" si="5"/>
        <v>#DIV/0!</v>
      </c>
      <c r="F24" s="90" t="e">
        <f t="shared" si="5"/>
        <v>#DIV/0!</v>
      </c>
    </row>
    <row r="25" spans="1:7" x14ac:dyDescent="0.3">
      <c r="A25" s="22"/>
      <c r="B25" s="22"/>
      <c r="C25" s="22"/>
      <c r="D25" s="22"/>
      <c r="E25" s="22"/>
      <c r="F25" s="22"/>
    </row>
    <row r="26" spans="1:7" x14ac:dyDescent="0.3">
      <c r="A26" s="22"/>
      <c r="B26" s="22"/>
      <c r="C26" s="22"/>
      <c r="D26" s="22"/>
      <c r="E26" s="22"/>
      <c r="F26" s="22"/>
    </row>
    <row r="28" spans="1:7" x14ac:dyDescent="0.3">
      <c r="A28" s="38"/>
    </row>
  </sheetData>
  <mergeCells count="2">
    <mergeCell ref="A1:F1"/>
    <mergeCell ref="A2:F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8"/>
  <sheetViews>
    <sheetView workbookViewId="0">
      <selection activeCell="C14" sqref="C14"/>
    </sheetView>
  </sheetViews>
  <sheetFormatPr defaultColWidth="9.15234375" defaultRowHeight="12.45" x14ac:dyDescent="0.3"/>
  <cols>
    <col min="1" max="1" width="34.3046875" style="1" customWidth="1"/>
    <col min="2" max="2" width="18.3046875" style="1" customWidth="1"/>
    <col min="3" max="3" width="21.3046875" style="1" customWidth="1"/>
    <col min="4" max="4" width="23.3046875" style="1" customWidth="1"/>
    <col min="5" max="5" width="25" style="1" customWidth="1"/>
    <col min="6" max="6" width="24.3046875" style="1" customWidth="1"/>
    <col min="7" max="7" width="13.3828125" style="1" customWidth="1"/>
    <col min="8" max="16384" width="9.15234375" style="1"/>
  </cols>
  <sheetData>
    <row r="1" spans="1:7" ht="33.65" customHeight="1" x14ac:dyDescent="0.5">
      <c r="A1" s="161" t="s">
        <v>88</v>
      </c>
      <c r="B1" s="162"/>
      <c r="C1" s="162"/>
      <c r="D1" s="162"/>
      <c r="E1" s="162"/>
      <c r="F1" s="162"/>
      <c r="G1"/>
    </row>
    <row r="2" spans="1:7" ht="24" customHeight="1" x14ac:dyDescent="0.3">
      <c r="A2" s="163" t="s">
        <v>115</v>
      </c>
      <c r="B2" s="163"/>
      <c r="C2" s="163"/>
      <c r="D2" s="163"/>
      <c r="E2" s="163"/>
      <c r="F2" s="163"/>
      <c r="G2"/>
    </row>
    <row r="3" spans="1:7" ht="25.75" x14ac:dyDescent="0.4">
      <c r="A3" s="106" t="s">
        <v>79</v>
      </c>
      <c r="B3" s="107" t="s">
        <v>41</v>
      </c>
      <c r="C3" s="107" t="s">
        <v>42</v>
      </c>
      <c r="D3" s="108" t="s">
        <v>47</v>
      </c>
      <c r="E3" s="109" t="s">
        <v>97</v>
      </c>
      <c r="F3" s="108" t="s">
        <v>25</v>
      </c>
      <c r="G3"/>
    </row>
    <row r="4" spans="1:7" x14ac:dyDescent="0.3">
      <c r="A4" s="88" t="s">
        <v>26</v>
      </c>
      <c r="B4" s="110">
        <v>15</v>
      </c>
      <c r="C4" s="110">
        <v>6</v>
      </c>
      <c r="D4" s="111">
        <f>SUM(B4-C4)</f>
        <v>9</v>
      </c>
      <c r="E4" s="112">
        <f t="shared" ref="E4:E10" si="0">C4/B4</f>
        <v>0.4</v>
      </c>
      <c r="F4" s="126">
        <f>E4/$E$4</f>
        <v>1</v>
      </c>
      <c r="G4"/>
    </row>
    <row r="5" spans="1:7" x14ac:dyDescent="0.3">
      <c r="A5" s="113" t="s">
        <v>28</v>
      </c>
      <c r="B5" s="110">
        <v>3</v>
      </c>
      <c r="C5" s="110">
        <v>1</v>
      </c>
      <c r="D5" s="111">
        <f t="shared" ref="D5:D10" si="1">SUM(B5-C5)</f>
        <v>2</v>
      </c>
      <c r="E5" s="112">
        <f t="shared" si="0"/>
        <v>0.33333333333333331</v>
      </c>
      <c r="F5" s="120">
        <f t="shared" ref="F5:F10" si="2">E5/$E$4</f>
        <v>0.83333333333333326</v>
      </c>
      <c r="G5"/>
    </row>
    <row r="6" spans="1:7" x14ac:dyDescent="0.3">
      <c r="A6" s="113" t="s">
        <v>29</v>
      </c>
      <c r="B6" s="110">
        <v>5</v>
      </c>
      <c r="C6" s="110">
        <v>2</v>
      </c>
      <c r="D6" s="111">
        <f t="shared" si="1"/>
        <v>3</v>
      </c>
      <c r="E6" s="112">
        <f t="shared" si="0"/>
        <v>0.4</v>
      </c>
      <c r="F6" s="120">
        <f t="shared" si="2"/>
        <v>1</v>
      </c>
      <c r="G6"/>
    </row>
    <row r="7" spans="1:7" x14ac:dyDescent="0.3">
      <c r="A7" s="113" t="s">
        <v>30</v>
      </c>
      <c r="B7" s="110">
        <v>8</v>
      </c>
      <c r="C7" s="110">
        <v>4</v>
      </c>
      <c r="D7" s="111">
        <f t="shared" si="1"/>
        <v>4</v>
      </c>
      <c r="E7" s="112">
        <f t="shared" si="0"/>
        <v>0.5</v>
      </c>
      <c r="F7" s="120">
        <f t="shared" si="2"/>
        <v>1.25</v>
      </c>
      <c r="G7"/>
    </row>
    <row r="8" spans="1:7" x14ac:dyDescent="0.3">
      <c r="A8" s="113" t="s">
        <v>31</v>
      </c>
      <c r="B8" s="110">
        <v>6</v>
      </c>
      <c r="C8" s="110">
        <v>1</v>
      </c>
      <c r="D8" s="111">
        <f t="shared" si="1"/>
        <v>5</v>
      </c>
      <c r="E8" s="112">
        <f t="shared" si="0"/>
        <v>0.16666666666666666</v>
      </c>
      <c r="F8" s="120">
        <f t="shared" si="2"/>
        <v>0.41666666666666663</v>
      </c>
      <c r="G8"/>
    </row>
    <row r="9" spans="1:7" x14ac:dyDescent="0.3">
      <c r="A9" s="113" t="s">
        <v>32</v>
      </c>
      <c r="B9" s="110">
        <v>4</v>
      </c>
      <c r="C9" s="110">
        <v>1</v>
      </c>
      <c r="D9" s="111">
        <f t="shared" si="1"/>
        <v>3</v>
      </c>
      <c r="E9" s="112">
        <f t="shared" si="0"/>
        <v>0.25</v>
      </c>
      <c r="F9" s="120">
        <f t="shared" si="2"/>
        <v>0.625</v>
      </c>
      <c r="G9"/>
    </row>
    <row r="10" spans="1:7" x14ac:dyDescent="0.3">
      <c r="A10" s="113" t="s">
        <v>33</v>
      </c>
      <c r="B10" s="110">
        <v>6</v>
      </c>
      <c r="C10" s="110">
        <v>2</v>
      </c>
      <c r="D10" s="111">
        <f t="shared" si="1"/>
        <v>4</v>
      </c>
      <c r="E10" s="112">
        <f t="shared" si="0"/>
        <v>0.33333333333333331</v>
      </c>
      <c r="F10" s="120">
        <f t="shared" si="2"/>
        <v>0.83333333333333326</v>
      </c>
      <c r="G10"/>
    </row>
    <row r="11" spans="1:7" ht="12.9" x14ac:dyDescent="0.35">
      <c r="A11" s="88"/>
      <c r="B11" s="115"/>
      <c r="C11" s="115"/>
      <c r="D11" s="116"/>
      <c r="E11" s="117"/>
      <c r="F11" s="116"/>
      <c r="G11"/>
    </row>
    <row r="12" spans="1:7" x14ac:dyDescent="0.3">
      <c r="A12" s="89" t="s">
        <v>37</v>
      </c>
      <c r="B12" s="87">
        <f>SUM(B4:B10)</f>
        <v>47</v>
      </c>
      <c r="C12" s="87">
        <f t="shared" ref="C12:F12" si="3">SUM(C4:C10)</f>
        <v>17</v>
      </c>
      <c r="D12" s="87">
        <f t="shared" si="3"/>
        <v>30</v>
      </c>
      <c r="E12" s="101">
        <f t="shared" si="3"/>
        <v>2.3833333333333333</v>
      </c>
      <c r="F12" s="101">
        <f t="shared" si="3"/>
        <v>5.958333333333333</v>
      </c>
      <c r="G12"/>
    </row>
    <row r="13" spans="1:7" ht="12.9" x14ac:dyDescent="0.35">
      <c r="A13" s="89"/>
      <c r="B13" s="115"/>
      <c r="C13" s="115"/>
      <c r="D13" s="116"/>
      <c r="E13" s="117"/>
      <c r="F13" s="116"/>
      <c r="G13"/>
    </row>
    <row r="14" spans="1:7" ht="25.75" x14ac:dyDescent="0.4">
      <c r="A14" s="118" t="s">
        <v>91</v>
      </c>
      <c r="B14" s="107" t="s">
        <v>41</v>
      </c>
      <c r="C14" s="107" t="s">
        <v>42</v>
      </c>
      <c r="D14" s="108" t="s">
        <v>47</v>
      </c>
      <c r="E14" s="109" t="s">
        <v>97</v>
      </c>
      <c r="F14" s="108" t="s">
        <v>25</v>
      </c>
      <c r="G14"/>
    </row>
    <row r="15" spans="1:7" x14ac:dyDescent="0.3">
      <c r="A15" s="88" t="s">
        <v>35</v>
      </c>
      <c r="B15" s="110">
        <v>19</v>
      </c>
      <c r="C15" s="110">
        <v>5</v>
      </c>
      <c r="D15" s="111">
        <f>SUM(B15-C15)</f>
        <v>14</v>
      </c>
      <c r="E15" s="112">
        <f>C15/B15</f>
        <v>0.26315789473684209</v>
      </c>
      <c r="F15" s="126">
        <f>E15/$E$15</f>
        <v>1</v>
      </c>
      <c r="G15"/>
    </row>
    <row r="16" spans="1:7" x14ac:dyDescent="0.3">
      <c r="A16" s="88" t="s">
        <v>36</v>
      </c>
      <c r="B16" s="110">
        <v>28</v>
      </c>
      <c r="C16" s="110">
        <v>10</v>
      </c>
      <c r="D16" s="111">
        <f>SUM(B16-C16)</f>
        <v>18</v>
      </c>
      <c r="E16" s="112">
        <f>C16/B16</f>
        <v>0.35714285714285715</v>
      </c>
      <c r="F16" s="120">
        <f>E16/$E$15</f>
        <v>1.3571428571428572</v>
      </c>
      <c r="G16"/>
    </row>
    <row r="17" spans="1:7" x14ac:dyDescent="0.3">
      <c r="A17" s="88"/>
      <c r="B17" s="88"/>
      <c r="C17" s="88"/>
      <c r="D17" s="88"/>
      <c r="E17" s="88"/>
      <c r="F17" s="88"/>
      <c r="G17"/>
    </row>
    <row r="18" spans="1:7" x14ac:dyDescent="0.3">
      <c r="A18" s="89" t="s">
        <v>37</v>
      </c>
      <c r="B18" s="87">
        <f>SUM(B15:B16)</f>
        <v>47</v>
      </c>
      <c r="C18" s="87">
        <f t="shared" ref="C18:F18" si="4">SUM(C15:C16)</f>
        <v>15</v>
      </c>
      <c r="D18" s="87">
        <f t="shared" si="4"/>
        <v>32</v>
      </c>
      <c r="E18" s="101">
        <f t="shared" si="4"/>
        <v>0.62030075187969924</v>
      </c>
      <c r="F18" s="101">
        <f t="shared" si="4"/>
        <v>2.3571428571428572</v>
      </c>
      <c r="G18"/>
    </row>
    <row r="19" spans="1:7" x14ac:dyDescent="0.3">
      <c r="A19" s="88"/>
      <c r="B19" s="88"/>
      <c r="C19" s="88"/>
      <c r="D19" s="88"/>
      <c r="E19" s="88"/>
      <c r="F19" s="88"/>
      <c r="G19"/>
    </row>
    <row r="20" spans="1:7" ht="25.95" customHeight="1" x14ac:dyDescent="0.4">
      <c r="A20" s="118" t="s">
        <v>38</v>
      </c>
      <c r="B20" s="107" t="s">
        <v>41</v>
      </c>
      <c r="C20" s="107" t="s">
        <v>42</v>
      </c>
      <c r="D20" s="108" t="s">
        <v>47</v>
      </c>
      <c r="E20" s="109" t="s">
        <v>97</v>
      </c>
      <c r="F20" s="108" t="s">
        <v>25</v>
      </c>
      <c r="G20"/>
    </row>
    <row r="21" spans="1:7" x14ac:dyDescent="0.3">
      <c r="A21" s="121" t="s">
        <v>39</v>
      </c>
      <c r="B21" s="122">
        <v>37</v>
      </c>
      <c r="C21" s="122">
        <v>14</v>
      </c>
      <c r="D21" s="122">
        <f>SUM(B21-C21)</f>
        <v>23</v>
      </c>
      <c r="E21" s="125">
        <f>C21/B21</f>
        <v>0.3783783783783784</v>
      </c>
      <c r="F21" s="125">
        <f>E21/$E$21</f>
        <v>1</v>
      </c>
    </row>
    <row r="22" spans="1:7" x14ac:dyDescent="0.3">
      <c r="A22" s="121" t="s">
        <v>40</v>
      </c>
      <c r="B22" s="122">
        <v>10</v>
      </c>
      <c r="C22" s="122">
        <v>2</v>
      </c>
      <c r="D22" s="122">
        <f>SUM(B22-C22)</f>
        <v>8</v>
      </c>
      <c r="E22" s="125">
        <f>C22/B22</f>
        <v>0.2</v>
      </c>
      <c r="F22" s="125">
        <f>E22/$E$21</f>
        <v>0.52857142857142858</v>
      </c>
    </row>
    <row r="23" spans="1:7" x14ac:dyDescent="0.3">
      <c r="A23" s="22"/>
      <c r="B23" s="22"/>
      <c r="C23" s="22"/>
      <c r="D23" s="22"/>
      <c r="E23" s="22"/>
      <c r="F23" s="22"/>
    </row>
    <row r="24" spans="1:7" x14ac:dyDescent="0.3">
      <c r="A24" s="89" t="s">
        <v>37</v>
      </c>
      <c r="B24" s="90">
        <f>SUM(B21:B22)</f>
        <v>47</v>
      </c>
      <c r="C24" s="90">
        <f t="shared" ref="C24:F24" si="5">SUM(C21:C22)</f>
        <v>16</v>
      </c>
      <c r="D24" s="90">
        <f t="shared" si="5"/>
        <v>31</v>
      </c>
      <c r="E24" s="102">
        <f t="shared" si="5"/>
        <v>0.57837837837837847</v>
      </c>
      <c r="F24" s="102">
        <f t="shared" si="5"/>
        <v>1.5285714285714285</v>
      </c>
    </row>
    <row r="25" spans="1:7" x14ac:dyDescent="0.3">
      <c r="A25" s="22"/>
      <c r="B25" s="22"/>
      <c r="C25" s="22"/>
      <c r="D25" s="22"/>
      <c r="E25" s="22"/>
      <c r="F25" s="22"/>
    </row>
    <row r="26" spans="1:7" x14ac:dyDescent="0.3">
      <c r="A26" s="22"/>
      <c r="B26" s="22"/>
      <c r="C26" s="22"/>
      <c r="D26" s="22"/>
      <c r="E26" s="22"/>
      <c r="F26" s="22"/>
    </row>
    <row r="28" spans="1:7" x14ac:dyDescent="0.3">
      <c r="A28" s="38"/>
    </row>
  </sheetData>
  <mergeCells count="2">
    <mergeCell ref="A1:F1"/>
    <mergeCell ref="A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G28"/>
  <sheetViews>
    <sheetView workbookViewId="0">
      <selection activeCell="I19" sqref="I19"/>
    </sheetView>
  </sheetViews>
  <sheetFormatPr defaultColWidth="9.15234375" defaultRowHeight="12.45" x14ac:dyDescent="0.3"/>
  <cols>
    <col min="1" max="1" width="34.3046875" style="1" customWidth="1"/>
    <col min="2" max="2" width="18.3046875" style="1" customWidth="1"/>
    <col min="3" max="3" width="21.3046875" style="1" customWidth="1"/>
    <col min="4" max="4" width="23.3046875" style="1" customWidth="1"/>
    <col min="5" max="5" width="25" style="1" customWidth="1"/>
    <col min="6" max="6" width="24.3046875" style="1" customWidth="1"/>
    <col min="7" max="7" width="13.3828125" style="1" customWidth="1"/>
    <col min="8" max="16384" width="9.15234375" style="1"/>
  </cols>
  <sheetData>
    <row r="1" spans="1:7" ht="31.95" customHeight="1" x14ac:dyDescent="0.5">
      <c r="A1" s="161" t="s">
        <v>92</v>
      </c>
      <c r="B1" s="162"/>
      <c r="C1" s="162"/>
      <c r="D1" s="162"/>
      <c r="E1" s="162"/>
      <c r="F1" s="162"/>
      <c r="G1"/>
    </row>
    <row r="2" spans="1:7" ht="26.5" customHeight="1" x14ac:dyDescent="0.3">
      <c r="A2" s="163" t="s">
        <v>116</v>
      </c>
      <c r="B2" s="163"/>
      <c r="C2" s="163"/>
      <c r="D2" s="163"/>
      <c r="E2" s="163"/>
      <c r="F2" s="163"/>
      <c r="G2"/>
    </row>
    <row r="3" spans="1:7" ht="25.75" x14ac:dyDescent="0.4">
      <c r="A3" s="106" t="s">
        <v>79</v>
      </c>
      <c r="B3" s="107" t="s">
        <v>96</v>
      </c>
      <c r="C3" s="107" t="s">
        <v>93</v>
      </c>
      <c r="D3" s="108" t="s">
        <v>94</v>
      </c>
      <c r="E3" s="109" t="s">
        <v>95</v>
      </c>
      <c r="F3" s="108" t="s">
        <v>113</v>
      </c>
      <c r="G3"/>
    </row>
    <row r="4" spans="1:7" x14ac:dyDescent="0.3">
      <c r="A4" s="88" t="s">
        <v>26</v>
      </c>
      <c r="B4" s="110"/>
      <c r="C4" s="110"/>
      <c r="D4" s="111">
        <f>SUM(B4-C4)</f>
        <v>0</v>
      </c>
      <c r="E4" s="112" t="e">
        <f t="shared" ref="E4:E10" si="0">C4/B4</f>
        <v>#DIV/0!</v>
      </c>
      <c r="F4" s="130" t="e">
        <f>(B12)*(E4)</f>
        <v>#DIV/0!</v>
      </c>
      <c r="G4"/>
    </row>
    <row r="5" spans="1:7" x14ac:dyDescent="0.3">
      <c r="A5" s="113" t="s">
        <v>28</v>
      </c>
      <c r="B5" s="110"/>
      <c r="C5" s="110"/>
      <c r="D5" s="111">
        <f t="shared" ref="D5:D10" si="1">SUM(B5-C5)</f>
        <v>0</v>
      </c>
      <c r="E5" s="112" t="e">
        <f t="shared" si="0"/>
        <v>#DIV/0!</v>
      </c>
      <c r="F5" s="130" t="e">
        <f>(B12)*(E5)</f>
        <v>#DIV/0!</v>
      </c>
      <c r="G5"/>
    </row>
    <row r="6" spans="1:7" x14ac:dyDescent="0.3">
      <c r="A6" s="113" t="s">
        <v>29</v>
      </c>
      <c r="B6" s="110"/>
      <c r="C6" s="110"/>
      <c r="D6" s="111">
        <f t="shared" si="1"/>
        <v>0</v>
      </c>
      <c r="E6" s="112" t="e">
        <f t="shared" si="0"/>
        <v>#DIV/0!</v>
      </c>
      <c r="F6" s="130" t="e">
        <f>(B12)*(E6)</f>
        <v>#DIV/0!</v>
      </c>
      <c r="G6"/>
    </row>
    <row r="7" spans="1:7" x14ac:dyDescent="0.3">
      <c r="A7" s="113" t="s">
        <v>30</v>
      </c>
      <c r="B7" s="110"/>
      <c r="C7" s="110"/>
      <c r="D7" s="111">
        <f t="shared" si="1"/>
        <v>0</v>
      </c>
      <c r="E7" s="112" t="e">
        <f t="shared" si="0"/>
        <v>#DIV/0!</v>
      </c>
      <c r="F7" s="130" t="e">
        <f>(B12)*(E7)</f>
        <v>#DIV/0!</v>
      </c>
      <c r="G7"/>
    </row>
    <row r="8" spans="1:7" x14ac:dyDescent="0.3">
      <c r="A8" s="113" t="s">
        <v>31</v>
      </c>
      <c r="B8" s="110"/>
      <c r="C8" s="110"/>
      <c r="D8" s="111">
        <f t="shared" si="1"/>
        <v>0</v>
      </c>
      <c r="E8" s="112" t="e">
        <f t="shared" si="0"/>
        <v>#DIV/0!</v>
      </c>
      <c r="F8" s="130" t="e">
        <f>(B12)*(E8)</f>
        <v>#DIV/0!</v>
      </c>
      <c r="G8"/>
    </row>
    <row r="9" spans="1:7" x14ac:dyDescent="0.3">
      <c r="A9" s="113" t="s">
        <v>32</v>
      </c>
      <c r="B9" s="110"/>
      <c r="C9" s="110"/>
      <c r="D9" s="111">
        <f t="shared" si="1"/>
        <v>0</v>
      </c>
      <c r="E9" s="112" t="e">
        <f t="shared" si="0"/>
        <v>#DIV/0!</v>
      </c>
      <c r="F9" s="130" t="e">
        <f>(B12)*(E9)</f>
        <v>#DIV/0!</v>
      </c>
      <c r="G9"/>
    </row>
    <row r="10" spans="1:7" x14ac:dyDescent="0.3">
      <c r="A10" s="113" t="s">
        <v>33</v>
      </c>
      <c r="B10" s="110"/>
      <c r="C10" s="110"/>
      <c r="D10" s="111">
        <f t="shared" si="1"/>
        <v>0</v>
      </c>
      <c r="E10" s="112" t="e">
        <f t="shared" si="0"/>
        <v>#DIV/0!</v>
      </c>
      <c r="F10" s="130" t="e">
        <f>(B12)*(E10)</f>
        <v>#DIV/0!</v>
      </c>
      <c r="G10"/>
    </row>
    <row r="11" spans="1:7" ht="12.9" x14ac:dyDescent="0.35">
      <c r="A11" s="88"/>
      <c r="B11" s="115"/>
      <c r="C11" s="115"/>
      <c r="D11" s="116"/>
      <c r="E11" s="117"/>
      <c r="F11" s="116"/>
      <c r="G11"/>
    </row>
    <row r="12" spans="1:7" x14ac:dyDescent="0.3">
      <c r="A12" s="89" t="s">
        <v>37</v>
      </c>
      <c r="B12" s="87">
        <f>SUM(B4:B10)</f>
        <v>0</v>
      </c>
      <c r="C12" s="87">
        <f t="shared" ref="C12:F12" si="2">SUM(C4:C10)</f>
        <v>0</v>
      </c>
      <c r="D12" s="87">
        <f t="shared" si="2"/>
        <v>0</v>
      </c>
      <c r="E12" s="87" t="e">
        <f t="shared" si="2"/>
        <v>#DIV/0!</v>
      </c>
      <c r="F12" s="87" t="e">
        <f t="shared" si="2"/>
        <v>#DIV/0!</v>
      </c>
      <c r="G12"/>
    </row>
    <row r="13" spans="1:7" ht="12.9" x14ac:dyDescent="0.35">
      <c r="A13" s="89"/>
      <c r="B13" s="115"/>
      <c r="C13" s="115"/>
      <c r="D13" s="116"/>
      <c r="E13" s="117"/>
      <c r="F13" s="116"/>
      <c r="G13"/>
    </row>
    <row r="14" spans="1:7" ht="25.75" x14ac:dyDescent="0.4">
      <c r="A14" s="118" t="s">
        <v>91</v>
      </c>
      <c r="B14" s="107" t="s">
        <v>96</v>
      </c>
      <c r="C14" s="107" t="s">
        <v>93</v>
      </c>
      <c r="D14" s="108" t="s">
        <v>94</v>
      </c>
      <c r="E14" s="109" t="s">
        <v>98</v>
      </c>
      <c r="F14" s="108" t="s">
        <v>113</v>
      </c>
      <c r="G14"/>
    </row>
    <row r="15" spans="1:7" x14ac:dyDescent="0.3">
      <c r="A15" s="88" t="s">
        <v>35</v>
      </c>
      <c r="B15" s="110"/>
      <c r="C15" s="110"/>
      <c r="D15" s="111">
        <f>SUM(B15-C15)</f>
        <v>0</v>
      </c>
      <c r="E15" s="112" t="e">
        <f>C15/B15</f>
        <v>#DIV/0!</v>
      </c>
      <c r="F15" s="119" t="e">
        <f>(B18)*(E15)</f>
        <v>#DIV/0!</v>
      </c>
      <c r="G15"/>
    </row>
    <row r="16" spans="1:7" x14ac:dyDescent="0.3">
      <c r="A16" s="88" t="s">
        <v>36</v>
      </c>
      <c r="B16" s="110"/>
      <c r="C16" s="110"/>
      <c r="D16" s="111">
        <f>SUM(B16-C16)</f>
        <v>0</v>
      </c>
      <c r="E16" s="112" t="e">
        <f>C16/B16</f>
        <v>#DIV/0!</v>
      </c>
      <c r="F16" s="120" t="e">
        <f>(B18)*(E16)</f>
        <v>#DIV/0!</v>
      </c>
      <c r="G16"/>
    </row>
    <row r="17" spans="1:7" x14ac:dyDescent="0.3">
      <c r="A17" s="88"/>
      <c r="B17" s="88"/>
      <c r="C17" s="88"/>
      <c r="D17" s="88"/>
      <c r="E17" s="88"/>
      <c r="F17" s="88"/>
      <c r="G17"/>
    </row>
    <row r="18" spans="1:7" x14ac:dyDescent="0.3">
      <c r="A18" s="89" t="s">
        <v>37</v>
      </c>
      <c r="B18" s="87">
        <f>SUM(B15:B16)</f>
        <v>0</v>
      </c>
      <c r="C18" s="87">
        <f t="shared" ref="C18:F18" si="3">SUM(C15:C16)</f>
        <v>0</v>
      </c>
      <c r="D18" s="87">
        <f t="shared" si="3"/>
        <v>0</v>
      </c>
      <c r="E18" s="87" t="e">
        <f t="shared" si="3"/>
        <v>#DIV/0!</v>
      </c>
      <c r="F18" s="87" t="e">
        <f t="shared" si="3"/>
        <v>#DIV/0!</v>
      </c>
      <c r="G18"/>
    </row>
    <row r="19" spans="1:7" x14ac:dyDescent="0.3">
      <c r="A19" s="88"/>
      <c r="B19" s="88"/>
      <c r="C19" s="88"/>
      <c r="D19" s="88"/>
      <c r="E19" s="88"/>
      <c r="F19" s="88"/>
      <c r="G19"/>
    </row>
    <row r="20" spans="1:7" ht="25.95" customHeight="1" x14ac:dyDescent="0.4">
      <c r="A20" s="118" t="s">
        <v>38</v>
      </c>
      <c r="B20" s="107" t="s">
        <v>96</v>
      </c>
      <c r="C20" s="107" t="s">
        <v>93</v>
      </c>
      <c r="D20" s="108" t="s">
        <v>94</v>
      </c>
      <c r="E20" s="109" t="s">
        <v>98</v>
      </c>
      <c r="F20" s="108" t="s">
        <v>113</v>
      </c>
      <c r="G20"/>
    </row>
    <row r="21" spans="1:7" x14ac:dyDescent="0.3">
      <c r="A21" s="121" t="s">
        <v>39</v>
      </c>
      <c r="B21" s="122"/>
      <c r="C21" s="122"/>
      <c r="D21" s="122">
        <f>SUM(B21-C21)</f>
        <v>0</v>
      </c>
      <c r="E21" s="123" t="e">
        <f>C21/B21</f>
        <v>#DIV/0!</v>
      </c>
      <c r="F21" s="123" t="e">
        <f>(B24)*(E21)</f>
        <v>#DIV/0!</v>
      </c>
    </row>
    <row r="22" spans="1:7" x14ac:dyDescent="0.3">
      <c r="A22" s="121" t="s">
        <v>40</v>
      </c>
      <c r="B22" s="122"/>
      <c r="C22" s="122"/>
      <c r="D22" s="122">
        <f>SUM(B22-C22)</f>
        <v>0</v>
      </c>
      <c r="E22" s="123" t="e">
        <f>C22/B22</f>
        <v>#DIV/0!</v>
      </c>
      <c r="F22" s="123" t="e">
        <f>(B24)*(E22)</f>
        <v>#DIV/0!</v>
      </c>
    </row>
    <row r="23" spans="1:7" x14ac:dyDescent="0.3">
      <c r="A23" s="22"/>
      <c r="B23" s="22"/>
      <c r="C23" s="22"/>
      <c r="D23" s="22"/>
      <c r="E23" s="22"/>
      <c r="F23" s="22"/>
    </row>
    <row r="24" spans="1:7" x14ac:dyDescent="0.3">
      <c r="A24" s="89" t="s">
        <v>37</v>
      </c>
      <c r="B24" s="90">
        <f>SUM(B21:B22)</f>
        <v>0</v>
      </c>
      <c r="C24" s="90">
        <f t="shared" ref="C24:F24" si="4">SUM(C21:C22)</f>
        <v>0</v>
      </c>
      <c r="D24" s="90">
        <f t="shared" si="4"/>
        <v>0</v>
      </c>
      <c r="E24" s="90" t="e">
        <f t="shared" si="4"/>
        <v>#DIV/0!</v>
      </c>
      <c r="F24" s="90" t="e">
        <f t="shared" si="4"/>
        <v>#DIV/0!</v>
      </c>
    </row>
    <row r="25" spans="1:7" x14ac:dyDescent="0.3">
      <c r="A25" s="22"/>
      <c r="B25" s="22"/>
      <c r="C25" s="22"/>
      <c r="D25" s="22"/>
      <c r="E25" s="22"/>
      <c r="F25" s="22"/>
    </row>
    <row r="26" spans="1:7" x14ac:dyDescent="0.3">
      <c r="A26" s="22"/>
      <c r="B26" s="22"/>
      <c r="C26" s="22"/>
      <c r="D26" s="22"/>
      <c r="E26" s="22"/>
      <c r="F26" s="22"/>
    </row>
    <row r="28" spans="1:7" x14ac:dyDescent="0.3">
      <c r="A28" s="38"/>
    </row>
  </sheetData>
  <mergeCells count="2">
    <mergeCell ref="A1:F1"/>
    <mergeCell ref="A2:F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8"/>
  <sheetViews>
    <sheetView topLeftCell="C1" workbookViewId="0">
      <selection activeCell="F5" sqref="F5"/>
    </sheetView>
  </sheetViews>
  <sheetFormatPr defaultColWidth="9.15234375" defaultRowHeight="12.45" x14ac:dyDescent="0.3"/>
  <cols>
    <col min="1" max="1" width="34.3046875" style="1" customWidth="1"/>
    <col min="2" max="2" width="18.3046875" style="1" customWidth="1"/>
    <col min="3" max="3" width="21.3046875" style="1" customWidth="1"/>
    <col min="4" max="4" width="23.3046875" style="1" customWidth="1"/>
    <col min="5" max="5" width="25" style="1" customWidth="1"/>
    <col min="6" max="6" width="24.3046875" style="1" customWidth="1"/>
    <col min="7" max="7" width="13.3828125" style="1" customWidth="1"/>
    <col min="8" max="16384" width="9.15234375" style="1"/>
  </cols>
  <sheetData>
    <row r="1" spans="1:7" ht="31.95" customHeight="1" x14ac:dyDescent="0.5">
      <c r="A1" s="161" t="s">
        <v>92</v>
      </c>
      <c r="B1" s="162"/>
      <c r="C1" s="162"/>
      <c r="D1" s="162"/>
      <c r="E1" s="162"/>
      <c r="F1" s="162"/>
      <c r="G1"/>
    </row>
    <row r="2" spans="1:7" ht="26.5" customHeight="1" x14ac:dyDescent="0.3">
      <c r="A2" s="163" t="s">
        <v>116</v>
      </c>
      <c r="B2" s="163"/>
      <c r="C2" s="163"/>
      <c r="D2" s="163"/>
      <c r="E2" s="163"/>
      <c r="F2" s="163"/>
      <c r="G2"/>
    </row>
    <row r="3" spans="1:7" ht="25.75" x14ac:dyDescent="0.4">
      <c r="A3" s="106" t="s">
        <v>79</v>
      </c>
      <c r="B3" s="107" t="s">
        <v>96</v>
      </c>
      <c r="C3" s="107" t="s">
        <v>93</v>
      </c>
      <c r="D3" s="108" t="s">
        <v>94</v>
      </c>
      <c r="E3" s="109" t="s">
        <v>95</v>
      </c>
      <c r="F3" s="108" t="s">
        <v>113</v>
      </c>
      <c r="G3"/>
    </row>
    <row r="4" spans="1:7" x14ac:dyDescent="0.3">
      <c r="A4" s="88" t="s">
        <v>26</v>
      </c>
      <c r="B4" s="110">
        <v>44</v>
      </c>
      <c r="C4" s="110">
        <v>19</v>
      </c>
      <c r="D4" s="111">
        <f>SUM(B4-C4)</f>
        <v>25</v>
      </c>
      <c r="E4" s="112">
        <f t="shared" ref="E4:E10" si="0">C4/B4</f>
        <v>0.43181818181818182</v>
      </c>
      <c r="F4" s="128">
        <f xml:space="preserve"> B12*(0.432)</f>
        <v>50.975999999999999</v>
      </c>
      <c r="G4" s="94"/>
    </row>
    <row r="5" spans="1:7" x14ac:dyDescent="0.3">
      <c r="A5" s="113" t="s">
        <v>28</v>
      </c>
      <c r="B5" s="110">
        <v>12</v>
      </c>
      <c r="C5" s="110">
        <v>1</v>
      </c>
      <c r="D5" s="111">
        <f t="shared" ref="D5:D10" si="1">SUM(B5-C5)</f>
        <v>11</v>
      </c>
      <c r="E5" s="112">
        <f t="shared" si="0"/>
        <v>8.3333333333333329E-2</v>
      </c>
      <c r="F5" s="128">
        <f>B12*(0.083)</f>
        <v>9.7940000000000005</v>
      </c>
      <c r="G5" s="82"/>
    </row>
    <row r="6" spans="1:7" x14ac:dyDescent="0.3">
      <c r="A6" s="113" t="s">
        <v>29</v>
      </c>
      <c r="B6" s="110">
        <v>7</v>
      </c>
      <c r="C6" s="110">
        <v>2</v>
      </c>
      <c r="D6" s="111">
        <f t="shared" si="1"/>
        <v>5</v>
      </c>
      <c r="E6" s="112">
        <f t="shared" si="0"/>
        <v>0.2857142857142857</v>
      </c>
      <c r="F6" s="128">
        <f>B12*(0.286)</f>
        <v>33.747999999999998</v>
      </c>
      <c r="G6" s="82"/>
    </row>
    <row r="7" spans="1:7" x14ac:dyDescent="0.3">
      <c r="A7" s="113" t="s">
        <v>30</v>
      </c>
      <c r="B7" s="110">
        <v>28</v>
      </c>
      <c r="C7" s="110">
        <v>18</v>
      </c>
      <c r="D7" s="111">
        <f t="shared" si="1"/>
        <v>10</v>
      </c>
      <c r="E7" s="112">
        <f t="shared" si="0"/>
        <v>0.6428571428571429</v>
      </c>
      <c r="F7" s="128">
        <f>B12*(0.643)</f>
        <v>75.873999999999995</v>
      </c>
      <c r="G7" s="82"/>
    </row>
    <row r="8" spans="1:7" x14ac:dyDescent="0.3">
      <c r="A8" s="113" t="s">
        <v>31</v>
      </c>
      <c r="B8" s="110">
        <v>5</v>
      </c>
      <c r="C8" s="110">
        <v>1</v>
      </c>
      <c r="D8" s="111">
        <f t="shared" si="1"/>
        <v>4</v>
      </c>
      <c r="E8" s="112">
        <f t="shared" si="0"/>
        <v>0.2</v>
      </c>
      <c r="F8" s="128">
        <f>B12*(0.2)</f>
        <v>23.6</v>
      </c>
      <c r="G8" s="82"/>
    </row>
    <row r="9" spans="1:7" x14ac:dyDescent="0.3">
      <c r="A9" s="113" t="s">
        <v>32</v>
      </c>
      <c r="B9" s="110">
        <v>7</v>
      </c>
      <c r="C9" s="110">
        <v>1</v>
      </c>
      <c r="D9" s="111">
        <f t="shared" si="1"/>
        <v>6</v>
      </c>
      <c r="E9" s="112">
        <f t="shared" si="0"/>
        <v>0.14285714285714285</v>
      </c>
      <c r="F9" s="128">
        <f>B12*(0.143)</f>
        <v>16.873999999999999</v>
      </c>
      <c r="G9" s="82"/>
    </row>
    <row r="10" spans="1:7" x14ac:dyDescent="0.3">
      <c r="A10" s="113" t="s">
        <v>33</v>
      </c>
      <c r="B10" s="110">
        <v>15</v>
      </c>
      <c r="C10" s="110">
        <v>2</v>
      </c>
      <c r="D10" s="111">
        <f t="shared" si="1"/>
        <v>13</v>
      </c>
      <c r="E10" s="112">
        <f t="shared" si="0"/>
        <v>0.13333333333333333</v>
      </c>
      <c r="F10" s="128">
        <f>B12*(0.133)</f>
        <v>15.694000000000001</v>
      </c>
      <c r="G10" s="82"/>
    </row>
    <row r="11" spans="1:7" ht="12.9" x14ac:dyDescent="0.35">
      <c r="A11" s="88"/>
      <c r="B11" s="115"/>
      <c r="C11" s="115"/>
      <c r="D11" s="116"/>
      <c r="E11" s="117"/>
      <c r="F11" s="116"/>
      <c r="G11"/>
    </row>
    <row r="12" spans="1:7" x14ac:dyDescent="0.3">
      <c r="A12" s="89" t="s">
        <v>37</v>
      </c>
      <c r="B12" s="87">
        <f>SUM(B4:B10)</f>
        <v>118</v>
      </c>
      <c r="C12" s="87">
        <f t="shared" ref="C12:F12" si="2">SUM(C4:C10)</f>
        <v>44</v>
      </c>
      <c r="D12" s="87">
        <f t="shared" si="2"/>
        <v>74</v>
      </c>
      <c r="E12" s="101">
        <f t="shared" si="2"/>
        <v>1.9199134199134198</v>
      </c>
      <c r="F12" s="101">
        <f t="shared" si="2"/>
        <v>226.55999999999997</v>
      </c>
      <c r="G12"/>
    </row>
    <row r="13" spans="1:7" ht="12.9" x14ac:dyDescent="0.35">
      <c r="A13" s="89"/>
      <c r="B13" s="115"/>
      <c r="C13" s="115"/>
      <c r="D13" s="116"/>
      <c r="E13" s="117"/>
      <c r="F13" s="116"/>
      <c r="G13"/>
    </row>
    <row r="14" spans="1:7" ht="25.75" x14ac:dyDescent="0.4">
      <c r="A14" s="118" t="s">
        <v>91</v>
      </c>
      <c r="B14" s="107" t="s">
        <v>96</v>
      </c>
      <c r="C14" s="107" t="s">
        <v>93</v>
      </c>
      <c r="D14" s="108" t="s">
        <v>94</v>
      </c>
      <c r="E14" s="109" t="s">
        <v>98</v>
      </c>
      <c r="F14" s="108" t="s">
        <v>113</v>
      </c>
      <c r="G14"/>
    </row>
    <row r="15" spans="1:7" x14ac:dyDescent="0.3">
      <c r="A15" s="88" t="s">
        <v>35</v>
      </c>
      <c r="B15" s="110">
        <v>68</v>
      </c>
      <c r="C15" s="110">
        <v>10</v>
      </c>
      <c r="D15" s="111">
        <f>SUM(B15-C15)</f>
        <v>58</v>
      </c>
      <c r="E15" s="112">
        <f>C15/B15</f>
        <v>0.14705882352941177</v>
      </c>
      <c r="F15" s="129">
        <f>B18*(0.147)</f>
        <v>17.346</v>
      </c>
      <c r="G15"/>
    </row>
    <row r="16" spans="1:7" x14ac:dyDescent="0.3">
      <c r="A16" s="88" t="s">
        <v>36</v>
      </c>
      <c r="B16" s="110">
        <v>50</v>
      </c>
      <c r="C16" s="110">
        <v>8</v>
      </c>
      <c r="D16" s="111">
        <f>SUM(B16-C16)</f>
        <v>42</v>
      </c>
      <c r="E16" s="112">
        <f>C16/B16</f>
        <v>0.16</v>
      </c>
      <c r="F16" s="130">
        <f>B18*(0.16)</f>
        <v>18.88</v>
      </c>
      <c r="G16"/>
    </row>
    <row r="17" spans="1:7" x14ac:dyDescent="0.3">
      <c r="A17" s="88"/>
      <c r="B17" s="88"/>
      <c r="C17" s="88"/>
      <c r="D17" s="88"/>
      <c r="E17" s="88"/>
      <c r="F17" s="88"/>
      <c r="G17"/>
    </row>
    <row r="18" spans="1:7" x14ac:dyDescent="0.3">
      <c r="A18" s="89" t="s">
        <v>37</v>
      </c>
      <c r="B18" s="87">
        <f>SUM(B15:B16)</f>
        <v>118</v>
      </c>
      <c r="C18" s="87">
        <f t="shared" ref="C18:F18" si="3">SUM(C15:C16)</f>
        <v>18</v>
      </c>
      <c r="D18" s="87">
        <f t="shared" si="3"/>
        <v>100</v>
      </c>
      <c r="E18" s="101">
        <f t="shared" si="3"/>
        <v>0.30705882352941177</v>
      </c>
      <c r="F18" s="101">
        <f t="shared" si="3"/>
        <v>36.225999999999999</v>
      </c>
      <c r="G18"/>
    </row>
    <row r="19" spans="1:7" x14ac:dyDescent="0.3">
      <c r="A19" s="88"/>
      <c r="B19" s="88"/>
      <c r="C19" s="88"/>
      <c r="D19" s="88"/>
      <c r="E19" s="88"/>
      <c r="F19" s="88"/>
      <c r="G19"/>
    </row>
    <row r="20" spans="1:7" ht="25.95" customHeight="1" x14ac:dyDescent="0.4">
      <c r="A20" s="118" t="s">
        <v>38</v>
      </c>
      <c r="B20" s="107" t="s">
        <v>96</v>
      </c>
      <c r="C20" s="107" t="s">
        <v>93</v>
      </c>
      <c r="D20" s="108" t="s">
        <v>94</v>
      </c>
      <c r="E20" s="109" t="s">
        <v>98</v>
      </c>
      <c r="F20" s="108" t="s">
        <v>113</v>
      </c>
      <c r="G20"/>
    </row>
    <row r="21" spans="1:7" x14ac:dyDescent="0.3">
      <c r="A21" s="121" t="s">
        <v>39</v>
      </c>
      <c r="B21" s="122">
        <v>25</v>
      </c>
      <c r="C21" s="122">
        <v>5</v>
      </c>
      <c r="D21" s="122">
        <f>SUM(B21-C21)</f>
        <v>20</v>
      </c>
      <c r="E21" s="131">
        <f>C21/B21</f>
        <v>0.2</v>
      </c>
      <c r="F21" s="132">
        <f>B24*(0.2)</f>
        <v>23.6</v>
      </c>
    </row>
    <row r="22" spans="1:7" x14ac:dyDescent="0.3">
      <c r="A22" s="121" t="s">
        <v>40</v>
      </c>
      <c r="B22" s="122">
        <v>93</v>
      </c>
      <c r="C22" s="122">
        <v>18</v>
      </c>
      <c r="D22" s="122">
        <f>SUM(B22-C22)</f>
        <v>75</v>
      </c>
      <c r="E22" s="131">
        <f>C22/B22</f>
        <v>0.19354838709677419</v>
      </c>
      <c r="F22" s="133">
        <f>B24*(0.194)</f>
        <v>22.891999999999999</v>
      </c>
    </row>
    <row r="23" spans="1:7" x14ac:dyDescent="0.3">
      <c r="A23" s="22"/>
      <c r="B23" s="22"/>
      <c r="C23" s="22"/>
      <c r="D23" s="22"/>
      <c r="E23" s="22"/>
      <c r="F23" s="134"/>
    </row>
    <row r="24" spans="1:7" x14ac:dyDescent="0.3">
      <c r="A24" s="89" t="s">
        <v>37</v>
      </c>
      <c r="B24" s="90">
        <f>SUM(B21:B22)</f>
        <v>118</v>
      </c>
      <c r="C24" s="90">
        <f t="shared" ref="C24:F24" si="4">SUM(C21:C22)</f>
        <v>23</v>
      </c>
      <c r="D24" s="90">
        <f t="shared" si="4"/>
        <v>95</v>
      </c>
      <c r="E24" s="102">
        <f t="shared" si="4"/>
        <v>0.3935483870967742</v>
      </c>
      <c r="F24" s="102">
        <f t="shared" si="4"/>
        <v>46.492000000000004</v>
      </c>
    </row>
    <row r="25" spans="1:7" x14ac:dyDescent="0.3">
      <c r="A25" s="22"/>
      <c r="B25" s="22"/>
      <c r="C25" s="22"/>
      <c r="D25" s="22"/>
      <c r="E25" s="22"/>
      <c r="F25" s="22"/>
    </row>
    <row r="26" spans="1:7" x14ac:dyDescent="0.3">
      <c r="A26" s="22"/>
      <c r="B26" s="22"/>
      <c r="C26" s="22"/>
      <c r="D26" s="22"/>
      <c r="E26" s="22"/>
      <c r="F26" s="22"/>
    </row>
    <row r="28" spans="1:7" x14ac:dyDescent="0.3">
      <c r="A28" s="38"/>
    </row>
  </sheetData>
  <mergeCells count="2">
    <mergeCell ref="A1:F1"/>
    <mergeCell ref="A2:F2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</sheetPr>
  <dimension ref="A1:G26"/>
  <sheetViews>
    <sheetView tabSelected="1" workbookViewId="0">
      <selection activeCell="C8" sqref="C8"/>
    </sheetView>
  </sheetViews>
  <sheetFormatPr defaultColWidth="9.15234375" defaultRowHeight="12.45" x14ac:dyDescent="0.3"/>
  <cols>
    <col min="1" max="1" width="34.3046875" style="1" customWidth="1"/>
    <col min="2" max="2" width="22" style="1" customWidth="1"/>
    <col min="3" max="3" width="21.3046875" style="1" customWidth="1"/>
    <col min="4" max="4" width="23.3046875" style="1" customWidth="1"/>
    <col min="5" max="5" width="25" style="1" customWidth="1"/>
    <col min="6" max="6" width="32.15234375" style="1" customWidth="1"/>
    <col min="7" max="7" width="13.3828125" style="1" customWidth="1"/>
    <col min="8" max="16384" width="9.15234375" style="1"/>
  </cols>
  <sheetData>
    <row r="1" spans="1:7" ht="23.5" customHeight="1" x14ac:dyDescent="0.5">
      <c r="A1" s="161" t="s">
        <v>89</v>
      </c>
      <c r="B1" s="162"/>
      <c r="C1" s="162"/>
      <c r="D1" s="162"/>
      <c r="E1" s="162"/>
      <c r="F1" s="162"/>
      <c r="G1"/>
    </row>
    <row r="2" spans="1:7" ht="28.95" customHeight="1" x14ac:dyDescent="0.3">
      <c r="A2" s="163" t="s">
        <v>117</v>
      </c>
      <c r="B2" s="163"/>
      <c r="C2" s="163"/>
      <c r="D2" s="163"/>
      <c r="E2" s="163"/>
      <c r="F2" s="163"/>
      <c r="G2"/>
    </row>
    <row r="3" spans="1:7" ht="25.75" x14ac:dyDescent="0.4">
      <c r="A3" s="106" t="s">
        <v>79</v>
      </c>
      <c r="B3" s="107" t="s">
        <v>46</v>
      </c>
      <c r="C3" s="107" t="s">
        <v>43</v>
      </c>
      <c r="D3" s="108" t="s">
        <v>44</v>
      </c>
      <c r="E3" s="109" t="s">
        <v>97</v>
      </c>
      <c r="F3" s="108" t="s">
        <v>25</v>
      </c>
      <c r="G3"/>
    </row>
    <row r="4" spans="1:7" x14ac:dyDescent="0.3">
      <c r="A4" s="88" t="s">
        <v>26</v>
      </c>
      <c r="B4" s="110"/>
      <c r="C4" s="110"/>
      <c r="D4" s="111">
        <f>SUM(B4-C4)</f>
        <v>0</v>
      </c>
      <c r="E4" s="112" t="e">
        <f t="shared" ref="E4:E10" si="0">C4/B4</f>
        <v>#DIV/0!</v>
      </c>
      <c r="F4" s="126" t="e">
        <f>E4/$E$4</f>
        <v>#DIV/0!</v>
      </c>
      <c r="G4"/>
    </row>
    <row r="5" spans="1:7" x14ac:dyDescent="0.3">
      <c r="A5" s="113" t="s">
        <v>28</v>
      </c>
      <c r="B5" s="110"/>
      <c r="C5" s="110"/>
      <c r="D5" s="111">
        <f t="shared" ref="D5:D10" si="1">SUM(B5-C5)</f>
        <v>0</v>
      </c>
      <c r="E5" s="112" t="e">
        <f t="shared" si="0"/>
        <v>#DIV/0!</v>
      </c>
      <c r="F5" s="120" t="e">
        <f t="shared" ref="F5:F10" si="2">E5/$E$4</f>
        <v>#DIV/0!</v>
      </c>
      <c r="G5"/>
    </row>
    <row r="6" spans="1:7" x14ac:dyDescent="0.3">
      <c r="A6" s="113" t="s">
        <v>29</v>
      </c>
      <c r="B6" s="110"/>
      <c r="C6" s="110"/>
      <c r="D6" s="111">
        <f t="shared" si="1"/>
        <v>0</v>
      </c>
      <c r="E6" s="112" t="e">
        <f t="shared" si="0"/>
        <v>#DIV/0!</v>
      </c>
      <c r="F6" s="120" t="e">
        <f t="shared" si="2"/>
        <v>#DIV/0!</v>
      </c>
      <c r="G6"/>
    </row>
    <row r="7" spans="1:7" x14ac:dyDescent="0.3">
      <c r="A7" s="113" t="s">
        <v>30</v>
      </c>
      <c r="B7" s="110"/>
      <c r="C7" s="110"/>
      <c r="D7" s="111">
        <f t="shared" si="1"/>
        <v>0</v>
      </c>
      <c r="E7" s="112" t="e">
        <f t="shared" si="0"/>
        <v>#DIV/0!</v>
      </c>
      <c r="F7" s="120" t="e">
        <f t="shared" si="2"/>
        <v>#DIV/0!</v>
      </c>
      <c r="G7"/>
    </row>
    <row r="8" spans="1:7" x14ac:dyDescent="0.3">
      <c r="A8" s="113" t="s">
        <v>31</v>
      </c>
      <c r="B8" s="110"/>
      <c r="C8" s="110"/>
      <c r="D8" s="111">
        <f t="shared" si="1"/>
        <v>0</v>
      </c>
      <c r="E8" s="112" t="e">
        <f t="shared" si="0"/>
        <v>#DIV/0!</v>
      </c>
      <c r="F8" s="120" t="e">
        <f t="shared" si="2"/>
        <v>#DIV/0!</v>
      </c>
      <c r="G8"/>
    </row>
    <row r="9" spans="1:7" x14ac:dyDescent="0.3">
      <c r="A9" s="113" t="s">
        <v>32</v>
      </c>
      <c r="B9" s="110"/>
      <c r="C9" s="110"/>
      <c r="D9" s="111">
        <f t="shared" si="1"/>
        <v>0</v>
      </c>
      <c r="E9" s="112" t="e">
        <f t="shared" si="0"/>
        <v>#DIV/0!</v>
      </c>
      <c r="F9" s="120" t="e">
        <f t="shared" si="2"/>
        <v>#DIV/0!</v>
      </c>
      <c r="G9"/>
    </row>
    <row r="10" spans="1:7" x14ac:dyDescent="0.3">
      <c r="A10" s="113" t="s">
        <v>33</v>
      </c>
      <c r="B10" s="110"/>
      <c r="C10" s="110"/>
      <c r="D10" s="111">
        <f t="shared" si="1"/>
        <v>0</v>
      </c>
      <c r="E10" s="112" t="e">
        <f t="shared" si="0"/>
        <v>#DIV/0!</v>
      </c>
      <c r="F10" s="120" t="e">
        <f t="shared" si="2"/>
        <v>#DIV/0!</v>
      </c>
      <c r="G10"/>
    </row>
    <row r="11" spans="1:7" ht="12.9" x14ac:dyDescent="0.35">
      <c r="A11" s="88"/>
      <c r="B11" s="115"/>
      <c r="C11" s="115"/>
      <c r="D11" s="116"/>
      <c r="E11" s="117"/>
      <c r="F11" s="116"/>
      <c r="G11"/>
    </row>
    <row r="12" spans="1:7" x14ac:dyDescent="0.3">
      <c r="A12" s="86" t="s">
        <v>37</v>
      </c>
      <c r="B12" s="87">
        <f>SUM(B4:B10)</f>
        <v>0</v>
      </c>
      <c r="C12" s="87">
        <f t="shared" ref="C12:F12" si="3">SUM(C4:C10)</f>
        <v>0</v>
      </c>
      <c r="D12" s="87">
        <f t="shared" si="3"/>
        <v>0</v>
      </c>
      <c r="E12" s="87" t="e">
        <f t="shared" si="3"/>
        <v>#DIV/0!</v>
      </c>
      <c r="F12" s="87" t="e">
        <f t="shared" si="3"/>
        <v>#DIV/0!</v>
      </c>
      <c r="G12"/>
    </row>
    <row r="13" spans="1:7" ht="12.9" x14ac:dyDescent="0.35">
      <c r="A13" s="89"/>
      <c r="B13" s="115"/>
      <c r="C13" s="115"/>
      <c r="D13" s="116"/>
      <c r="E13" s="117"/>
      <c r="F13" s="116"/>
      <c r="G13"/>
    </row>
    <row r="14" spans="1:7" ht="25.3" x14ac:dyDescent="0.35">
      <c r="A14" s="136" t="s">
        <v>91</v>
      </c>
      <c r="B14" s="107" t="s">
        <v>45</v>
      </c>
      <c r="C14" s="107" t="s">
        <v>43</v>
      </c>
      <c r="D14" s="108" t="s">
        <v>44</v>
      </c>
      <c r="E14" s="109" t="s">
        <v>97</v>
      </c>
      <c r="F14" s="108" t="s">
        <v>25</v>
      </c>
      <c r="G14"/>
    </row>
    <row r="15" spans="1:7" x14ac:dyDescent="0.3">
      <c r="A15" s="88" t="s">
        <v>35</v>
      </c>
      <c r="B15" s="110"/>
      <c r="C15" s="110"/>
      <c r="D15" s="111">
        <f>SUM(B15-C15)</f>
        <v>0</v>
      </c>
      <c r="E15" s="112" t="e">
        <f>C15/B15</f>
        <v>#DIV/0!</v>
      </c>
      <c r="F15" s="111" t="e">
        <f>E15/$E$15</f>
        <v>#DIV/0!</v>
      </c>
      <c r="G15"/>
    </row>
    <row r="16" spans="1:7" x14ac:dyDescent="0.3">
      <c r="A16" s="88" t="s">
        <v>36</v>
      </c>
      <c r="B16" s="110"/>
      <c r="C16" s="110"/>
      <c r="D16" s="111">
        <f>SUM(B16-C16)</f>
        <v>0</v>
      </c>
      <c r="E16" s="112" t="e">
        <f>C16/B16</f>
        <v>#DIV/0!</v>
      </c>
      <c r="F16" s="120" t="e">
        <f>E16/$E$15</f>
        <v>#DIV/0!</v>
      </c>
      <c r="G16"/>
    </row>
    <row r="17" spans="1:7" x14ac:dyDescent="0.3">
      <c r="A17" s="88"/>
      <c r="B17" s="88"/>
      <c r="C17" s="88"/>
      <c r="D17" s="88"/>
      <c r="E17" s="88"/>
      <c r="F17" s="88"/>
      <c r="G17"/>
    </row>
    <row r="18" spans="1:7" s="22" customFormat="1" x14ac:dyDescent="0.3">
      <c r="A18" s="86" t="s">
        <v>37</v>
      </c>
      <c r="B18" s="87">
        <f>SUM(B15:B16)</f>
        <v>0</v>
      </c>
      <c r="C18" s="87">
        <f t="shared" ref="C18:F18" si="4">SUM(C15:C16)</f>
        <v>0</v>
      </c>
      <c r="D18" s="87">
        <f t="shared" si="4"/>
        <v>0</v>
      </c>
      <c r="E18" s="87" t="e">
        <f t="shared" si="4"/>
        <v>#DIV/0!</v>
      </c>
      <c r="F18" s="87" t="e">
        <f t="shared" si="4"/>
        <v>#DIV/0!</v>
      </c>
      <c r="G18" s="135"/>
    </row>
    <row r="19" spans="1:7" x14ac:dyDescent="0.3">
      <c r="A19" s="88"/>
      <c r="B19" s="88"/>
      <c r="C19" s="88"/>
      <c r="D19" s="88"/>
      <c r="E19" s="88"/>
      <c r="F19" s="88"/>
      <c r="G19"/>
    </row>
    <row r="20" spans="1:7" ht="25.95" customHeight="1" x14ac:dyDescent="0.4">
      <c r="A20" s="118" t="s">
        <v>38</v>
      </c>
      <c r="B20" s="107" t="s">
        <v>45</v>
      </c>
      <c r="C20" s="107" t="s">
        <v>43</v>
      </c>
      <c r="D20" s="108" t="s">
        <v>44</v>
      </c>
      <c r="E20" s="109" t="s">
        <v>97</v>
      </c>
      <c r="F20" s="108" t="s">
        <v>25</v>
      </c>
      <c r="G20"/>
    </row>
    <row r="21" spans="1:7" x14ac:dyDescent="0.3">
      <c r="A21" s="121" t="s">
        <v>39</v>
      </c>
      <c r="B21" s="122"/>
      <c r="C21" s="122"/>
      <c r="D21" s="122">
        <f>SUM(B21-C21)</f>
        <v>0</v>
      </c>
      <c r="E21" s="131" t="e">
        <f>C21/B21</f>
        <v>#DIV/0!</v>
      </c>
      <c r="F21" s="131" t="e">
        <f>E21/$E$21</f>
        <v>#DIV/0!</v>
      </c>
    </row>
    <row r="22" spans="1:7" x14ac:dyDescent="0.3">
      <c r="A22" s="121" t="s">
        <v>40</v>
      </c>
      <c r="B22" s="122"/>
      <c r="C22" s="122"/>
      <c r="D22" s="122">
        <f>SUM(B22-C22)</f>
        <v>0</v>
      </c>
      <c r="E22" s="131" t="e">
        <f>C22/B22</f>
        <v>#DIV/0!</v>
      </c>
      <c r="F22" s="131" t="e">
        <f>E22/$E$21</f>
        <v>#DIV/0!</v>
      </c>
    </row>
    <row r="23" spans="1:7" x14ac:dyDescent="0.3">
      <c r="A23" s="22"/>
      <c r="B23" s="22"/>
      <c r="C23" s="22"/>
      <c r="D23" s="22"/>
      <c r="E23" s="22"/>
      <c r="F23" s="22"/>
    </row>
    <row r="24" spans="1:7" s="22" customFormat="1" x14ac:dyDescent="0.3">
      <c r="A24" s="86" t="s">
        <v>37</v>
      </c>
      <c r="B24" s="90">
        <f>SUM(B21:B22)</f>
        <v>0</v>
      </c>
      <c r="C24" s="90">
        <f t="shared" ref="C24:F24" si="5">SUM(C21:C22)</f>
        <v>0</v>
      </c>
      <c r="D24" s="90">
        <f t="shared" si="5"/>
        <v>0</v>
      </c>
      <c r="E24" s="90" t="e">
        <f t="shared" si="5"/>
        <v>#DIV/0!</v>
      </c>
      <c r="F24" s="90" t="e">
        <f t="shared" si="5"/>
        <v>#DIV/0!</v>
      </c>
      <c r="G24" s="124"/>
    </row>
    <row r="25" spans="1:7" x14ac:dyDescent="0.3">
      <c r="A25" s="22"/>
      <c r="B25" s="22"/>
      <c r="C25" s="22"/>
      <c r="D25" s="22"/>
      <c r="E25" s="22"/>
      <c r="F25" s="22"/>
    </row>
    <row r="26" spans="1:7" x14ac:dyDescent="0.3">
      <c r="A26" s="22"/>
      <c r="B26" s="22"/>
      <c r="C26" s="22"/>
      <c r="D26" s="22"/>
      <c r="E26" s="22"/>
      <c r="F26" s="22"/>
    </row>
  </sheetData>
  <mergeCells count="2">
    <mergeCell ref="A1:F1"/>
    <mergeCell ref="A2:F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185DCCDF88444A8AFF439CDA6B8F7E" ma:contentTypeVersion="1" ma:contentTypeDescription="Create a new document." ma:contentTypeScope="" ma:versionID="79698f2573660ade5ccbb5493b9bddd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D18B4-CB80-4D0B-8B07-4B1837678AE8}">
  <ds:schemaRefs>
    <ds:schemaRef ds:uri="http://schemas.microsoft.com/office/2006/metadata/propertie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5D1F3D32-A16A-4623-B3EE-B3E3954E7E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449F99-FAE8-47B0-BAD4-41C5962AEC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Sheet1</vt:lpstr>
      <vt:lpstr>Sheet2</vt:lpstr>
      <vt:lpstr>HIRING</vt:lpstr>
      <vt:lpstr> SAMPLE1</vt:lpstr>
      <vt:lpstr>PROMOTION</vt:lpstr>
      <vt:lpstr>SAMPLE2</vt:lpstr>
      <vt:lpstr>DEMOTION</vt:lpstr>
      <vt:lpstr> SAMPLE3</vt:lpstr>
      <vt:lpstr>TRAINING</vt:lpstr>
      <vt:lpstr> SAMPLE4</vt:lpstr>
      <vt:lpstr>MINORITY WORKFORCE ANALYSIS</vt:lpstr>
      <vt:lpstr>SAMPLE5</vt:lpstr>
      <vt:lpstr>OVERALL COMPARISON</vt:lpstr>
      <vt:lpstr> SAMPLE6</vt:lpstr>
      <vt:lpstr>Sheet1!Print_Area</vt:lpstr>
      <vt:lpstr>Sheet1!Print_Titles</vt:lpstr>
    </vt:vector>
  </TitlesOfParts>
  <Company>shrm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</dc:creator>
  <cp:lastModifiedBy>Smith, Danielle</cp:lastModifiedBy>
  <cp:lastPrinted>2006-11-01T15:58:38Z</cp:lastPrinted>
  <dcterms:created xsi:type="dcterms:W3CDTF">2006-03-20T12:58:43Z</dcterms:created>
  <dcterms:modified xsi:type="dcterms:W3CDTF">2024-08-08T17:05:16Z</dcterms:modified>
</cp:coreProperties>
</file>